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0725" tabRatio="940" activeTab="11"/>
  </bookViews>
  <sheets>
    <sheet name="1Śr" sheetId="1" r:id="rId1"/>
    <sheet name="2Żo" sheetId="2" r:id="rId2"/>
    <sheet name="3Oc" sheetId="3" r:id="rId3"/>
    <sheet name="4Mo" sheetId="4" r:id="rId4"/>
    <sheet name="5zb" sheetId="7" r:id="rId5"/>
    <sheet name="6Ur" sheetId="8" r:id="rId6"/>
    <sheet name="7Wo" sheetId="9" r:id="rId7"/>
    <sheet name="8Be" sheetId="10" r:id="rId8"/>
    <sheet name="9zbi" sheetId="13" r:id="rId9"/>
    <sheet name="10Bi" sheetId="14" r:id="rId10"/>
    <sheet name="11PrPó" sheetId="15" r:id="rId11"/>
    <sheet name="12PrPoł" sheetId="16" r:id="rId12"/>
    <sheet name="13zb" sheetId="20" r:id="rId13"/>
    <sheet name="14Bia" sheetId="21" r:id="rId14"/>
    <sheet name="15Ta" sheetId="22" r:id="rId15"/>
  </sheets>
  <definedNames>
    <definedName name="_xlnm.Print_Area" localSheetId="9">'10Bi'!$A$1:$I$52</definedName>
    <definedName name="_xlnm.Print_Area" localSheetId="10">'11PrPó'!$A$1:$I$56</definedName>
    <definedName name="_xlnm.Print_Area" localSheetId="11">'12PrPoł'!$A$1:$I$52</definedName>
    <definedName name="_xlnm.Print_Area" localSheetId="12">'13zb'!$A$1:$I$52</definedName>
    <definedName name="_xlnm.Print_Area" localSheetId="13">'14Bia'!$A$1:$I$52</definedName>
    <definedName name="_xlnm.Print_Area" localSheetId="14">'15Ta'!$A$1:$I$52</definedName>
    <definedName name="_xlnm.Print_Area" localSheetId="0">'1Śr'!$A$1:$I$59</definedName>
    <definedName name="_xlnm.Print_Area" localSheetId="1">'2Żo'!$A$1:$I$58</definedName>
    <definedName name="_xlnm.Print_Area" localSheetId="2">'3Oc'!$A$1:$I$54</definedName>
    <definedName name="_xlnm.Print_Area" localSheetId="3">'4Mo'!$A$1:$I$56</definedName>
    <definedName name="_xlnm.Print_Area" localSheetId="4">'5zb'!$A$1:$I$52</definedName>
    <definedName name="_xlnm.Print_Area" localSheetId="5">'6Ur'!$A$1:$I$56</definedName>
    <definedName name="_xlnm.Print_Area" localSheetId="6">'7Wo'!$A$1:$I$52</definedName>
    <definedName name="_xlnm.Print_Area" localSheetId="7">'8Be'!$A$1:$I$56</definedName>
    <definedName name="_xlnm.Print_Area" localSheetId="8">'9zbi'!$A$1:$I$54</definedName>
    <definedName name="Z_11027A4C_B8D9_4102_B593_E090A05835E9_.wvu.PrintArea" localSheetId="10" hidden="1">'11PrPó'!$A$1:$I$272</definedName>
    <definedName name="Z_11027A4C_B8D9_4102_B593_E090A05835E9_.wvu.PrintArea" localSheetId="11" hidden="1">'12PrPoł'!$A$1:$I$236</definedName>
    <definedName name="Z_11027A4C_B8D9_4102_B593_E090A05835E9_.wvu.PrintArea" localSheetId="12" hidden="1">'13zb'!$A$1:$I$52</definedName>
    <definedName name="Z_11027A4C_B8D9_4102_B593_E090A05835E9_.wvu.PrintArea" localSheetId="13" hidden="1">'14Bia'!$A$1:$I$219</definedName>
    <definedName name="Z_11027A4C_B8D9_4102_B593_E090A05835E9_.wvu.PrintArea" localSheetId="0" hidden="1">'1Śr'!$A$1:$I$47</definedName>
    <definedName name="Z_11027A4C_B8D9_4102_B593_E090A05835E9_.wvu.PrintArea" localSheetId="1" hidden="1">'2Żo'!$A$1:$I$55</definedName>
    <definedName name="Z_11027A4C_B8D9_4102_B593_E090A05835E9_.wvu.PrintArea" localSheetId="2" hidden="1">'3Oc'!$A$1:$I$279</definedName>
    <definedName name="Z_11027A4C_B8D9_4102_B593_E090A05835E9_.wvu.PrintArea" localSheetId="3" hidden="1">'4Mo'!$A$1:$I$56</definedName>
    <definedName name="Z_11027A4C_B8D9_4102_B593_E090A05835E9_.wvu.PrintArea" localSheetId="4" hidden="1">'5zb'!$A$1:$I$52</definedName>
    <definedName name="Z_11027A4C_B8D9_4102_B593_E090A05835E9_.wvu.PrintArea" localSheetId="6" hidden="1">'7Wo'!$A$1:$I$49</definedName>
    <definedName name="Z_11027A4C_B8D9_4102_B593_E090A05835E9_.wvu.PrintArea" localSheetId="8" hidden="1">'9zbi'!$A$1:$I$54</definedName>
    <definedName name="Z_22A82A6C_52D7_4676_BD47_682F230D569D_.wvu.PrintArea" localSheetId="9" hidden="1">'10Bi'!$A$1:$I$52</definedName>
    <definedName name="Z_22A82A6C_52D7_4676_BD47_682F230D569D_.wvu.PrintArea" localSheetId="10" hidden="1">'11PrPó'!$A$1:$I$56</definedName>
    <definedName name="Z_22A82A6C_52D7_4676_BD47_682F230D569D_.wvu.PrintArea" localSheetId="11" hidden="1">'12PrPoł'!$A$1:$I$52</definedName>
    <definedName name="Z_22A82A6C_52D7_4676_BD47_682F230D569D_.wvu.PrintArea" localSheetId="12" hidden="1">'13zb'!$A$1:$I$52</definedName>
    <definedName name="Z_22A82A6C_52D7_4676_BD47_682F230D569D_.wvu.PrintArea" localSheetId="13" hidden="1">'14Bia'!$A$1:$I$52</definedName>
    <definedName name="Z_22A82A6C_52D7_4676_BD47_682F230D569D_.wvu.PrintArea" localSheetId="14" hidden="1">'15Ta'!$A$1:$I$52</definedName>
    <definedName name="Z_22A82A6C_52D7_4676_BD47_682F230D569D_.wvu.PrintArea" localSheetId="0" hidden="1">'1Śr'!$A$1:$I$59</definedName>
    <definedName name="Z_22A82A6C_52D7_4676_BD47_682F230D569D_.wvu.PrintArea" localSheetId="1" hidden="1">'2Żo'!$A$1:$I$58</definedName>
    <definedName name="Z_22A82A6C_52D7_4676_BD47_682F230D569D_.wvu.PrintArea" localSheetId="2" hidden="1">'3Oc'!$A$1:$I$54</definedName>
    <definedName name="Z_22A82A6C_52D7_4676_BD47_682F230D569D_.wvu.PrintArea" localSheetId="3" hidden="1">'4Mo'!$A$1:$I$56</definedName>
    <definedName name="Z_22A82A6C_52D7_4676_BD47_682F230D569D_.wvu.PrintArea" localSheetId="4" hidden="1">'5zb'!$A$1:$I$52</definedName>
    <definedName name="Z_22A82A6C_52D7_4676_BD47_682F230D569D_.wvu.PrintArea" localSheetId="5" hidden="1">'6Ur'!$A$1:$I$56</definedName>
    <definedName name="Z_22A82A6C_52D7_4676_BD47_682F230D569D_.wvu.PrintArea" localSheetId="6" hidden="1">'7Wo'!$A$1:$I$52</definedName>
    <definedName name="Z_22A82A6C_52D7_4676_BD47_682F230D569D_.wvu.PrintArea" localSheetId="7" hidden="1">'8Be'!$A$1:$I$56</definedName>
    <definedName name="Z_22A82A6C_52D7_4676_BD47_682F230D569D_.wvu.PrintArea" localSheetId="8" hidden="1">'9zbi'!$A$1:$I$54</definedName>
    <definedName name="Z_2F42D67B_11A9_4BC8_85AE_C18572BD2198_.wvu.PrintArea" localSheetId="9" hidden="1">'10Bi'!$A$1:$I$52</definedName>
    <definedName name="Z_2F42D67B_11A9_4BC8_85AE_C18572BD2198_.wvu.PrintArea" localSheetId="10" hidden="1">'11PrPó'!$A$1:$I$56</definedName>
    <definedName name="Z_2F42D67B_11A9_4BC8_85AE_C18572BD2198_.wvu.PrintArea" localSheetId="11" hidden="1">'12PrPoł'!$A$1:$I$52</definedName>
    <definedName name="Z_2F42D67B_11A9_4BC8_85AE_C18572BD2198_.wvu.PrintArea" localSheetId="12" hidden="1">'13zb'!$A$1:$I$52</definedName>
    <definedName name="Z_2F42D67B_11A9_4BC8_85AE_C18572BD2198_.wvu.PrintArea" localSheetId="13" hidden="1">'14Bia'!$A$1:$I$52</definedName>
    <definedName name="Z_2F42D67B_11A9_4BC8_85AE_C18572BD2198_.wvu.PrintArea" localSheetId="14" hidden="1">'15Ta'!$A$1:$I$52</definedName>
    <definedName name="Z_2F42D67B_11A9_4BC8_85AE_C18572BD2198_.wvu.PrintArea" localSheetId="0" hidden="1">'1Śr'!$A$1:$I$59</definedName>
    <definedName name="Z_2F42D67B_11A9_4BC8_85AE_C18572BD2198_.wvu.PrintArea" localSheetId="1" hidden="1">'2Żo'!$A$1:$I$58</definedName>
    <definedName name="Z_2F42D67B_11A9_4BC8_85AE_C18572BD2198_.wvu.PrintArea" localSheetId="2" hidden="1">'3Oc'!$A$1:$I$54</definedName>
    <definedName name="Z_2F42D67B_11A9_4BC8_85AE_C18572BD2198_.wvu.PrintArea" localSheetId="3" hidden="1">'4Mo'!$A$1:$I$56</definedName>
    <definedName name="Z_2F42D67B_11A9_4BC8_85AE_C18572BD2198_.wvu.PrintArea" localSheetId="4" hidden="1">'5zb'!$A$1:$I$52</definedName>
    <definedName name="Z_2F42D67B_11A9_4BC8_85AE_C18572BD2198_.wvu.PrintArea" localSheetId="5" hidden="1">'6Ur'!$A$1:$I$56</definedName>
    <definedName name="Z_2F42D67B_11A9_4BC8_85AE_C18572BD2198_.wvu.PrintArea" localSheetId="6" hidden="1">'7Wo'!$A$1:$I$52</definedName>
    <definedName name="Z_2F42D67B_11A9_4BC8_85AE_C18572BD2198_.wvu.PrintArea" localSheetId="7" hidden="1">'8Be'!$A$1:$I$56</definedName>
    <definedName name="Z_2F42D67B_11A9_4BC8_85AE_C18572BD2198_.wvu.PrintArea" localSheetId="8" hidden="1">'9zbi'!$A$1:$I$54</definedName>
    <definedName name="Z_3625390D_4727_423A_9ECA_5073770B8F2C_.wvu.PrintArea" localSheetId="10" hidden="1">'11PrPó'!$A$1:$I$272</definedName>
    <definedName name="Z_3625390D_4727_423A_9ECA_5073770B8F2C_.wvu.PrintArea" localSheetId="11" hidden="1">'12PrPoł'!$A$1:$I$236</definedName>
    <definedName name="Z_3625390D_4727_423A_9ECA_5073770B8F2C_.wvu.PrintArea" localSheetId="12" hidden="1">'13zb'!$A$1:$I$52</definedName>
    <definedName name="Z_3625390D_4727_423A_9ECA_5073770B8F2C_.wvu.PrintArea" localSheetId="13" hidden="1">'14Bia'!$A$1:$I$219</definedName>
    <definedName name="Z_3625390D_4727_423A_9ECA_5073770B8F2C_.wvu.PrintArea" localSheetId="0" hidden="1">'1Śr'!$A$1:$I$47</definedName>
    <definedName name="Z_3625390D_4727_423A_9ECA_5073770B8F2C_.wvu.PrintArea" localSheetId="1" hidden="1">'2Żo'!$A$1:$I$55</definedName>
    <definedName name="Z_3625390D_4727_423A_9ECA_5073770B8F2C_.wvu.PrintArea" localSheetId="2" hidden="1">'3Oc'!$A$1:$I$279</definedName>
    <definedName name="Z_3625390D_4727_423A_9ECA_5073770B8F2C_.wvu.PrintArea" localSheetId="3" hidden="1">'4Mo'!$A$1:$I$56</definedName>
    <definedName name="Z_3625390D_4727_423A_9ECA_5073770B8F2C_.wvu.PrintArea" localSheetId="4" hidden="1">'5zb'!$A$1:$I$52</definedName>
    <definedName name="Z_3625390D_4727_423A_9ECA_5073770B8F2C_.wvu.PrintArea" localSheetId="6" hidden="1">'7Wo'!$A$1:$I$49</definedName>
    <definedName name="Z_3625390D_4727_423A_9ECA_5073770B8F2C_.wvu.PrintArea" localSheetId="8" hidden="1">'9zbi'!$A$1:$I$54</definedName>
    <definedName name="Z_5A48A791_5D58_494A_A33C_C605CF10BFD5_.wvu.PrintArea" localSheetId="10" hidden="1">'11PrPó'!$A$1:$I$272</definedName>
    <definedName name="Z_5A48A791_5D58_494A_A33C_C605CF10BFD5_.wvu.PrintArea" localSheetId="11" hidden="1">'12PrPoł'!$A$1:$I$236</definedName>
    <definedName name="Z_5A48A791_5D58_494A_A33C_C605CF10BFD5_.wvu.PrintArea" localSheetId="12" hidden="1">'13zb'!$A$1:$I$52</definedName>
    <definedName name="Z_5A48A791_5D58_494A_A33C_C605CF10BFD5_.wvu.PrintArea" localSheetId="13" hidden="1">'14Bia'!$A$1:$I$219</definedName>
    <definedName name="Z_5A48A791_5D58_494A_A33C_C605CF10BFD5_.wvu.PrintArea" localSheetId="0" hidden="1">'1Śr'!$A$1:$I$47</definedName>
    <definedName name="Z_5A48A791_5D58_494A_A33C_C605CF10BFD5_.wvu.PrintArea" localSheetId="1" hidden="1">'2Żo'!$A$1:$I$55</definedName>
    <definedName name="Z_5A48A791_5D58_494A_A33C_C605CF10BFD5_.wvu.PrintArea" localSheetId="2" hidden="1">'3Oc'!$A$1:$I$279</definedName>
    <definedName name="Z_5A48A791_5D58_494A_A33C_C605CF10BFD5_.wvu.PrintArea" localSheetId="3" hidden="1">'4Mo'!$A$1:$I$56</definedName>
    <definedName name="Z_5A48A791_5D58_494A_A33C_C605CF10BFD5_.wvu.PrintArea" localSheetId="4" hidden="1">'5zb'!$A$1:$I$52</definedName>
    <definedName name="Z_5A48A791_5D58_494A_A33C_C605CF10BFD5_.wvu.PrintArea" localSheetId="6" hidden="1">'7Wo'!$A$1:$I$49</definedName>
    <definedName name="Z_5A48A791_5D58_494A_A33C_C605CF10BFD5_.wvu.PrintArea" localSheetId="8" hidden="1">'9zbi'!$A$1:$I$54</definedName>
    <definedName name="Z_6BAC1CE4_43A5_47BC_A8DC_EF56AB703818_.wvu.PrintArea" localSheetId="9" hidden="1">'10Bi'!$A$1:$I$52</definedName>
    <definedName name="Z_6BAC1CE4_43A5_47BC_A8DC_EF56AB703818_.wvu.PrintArea" localSheetId="10" hidden="1">'11PrPó'!$A$1:$I$56</definedName>
    <definedName name="Z_6BAC1CE4_43A5_47BC_A8DC_EF56AB703818_.wvu.PrintArea" localSheetId="11" hidden="1">'12PrPoł'!$A$1:$I$52</definedName>
    <definedName name="Z_6BAC1CE4_43A5_47BC_A8DC_EF56AB703818_.wvu.PrintArea" localSheetId="12" hidden="1">'13zb'!$A$1:$I$52</definedName>
    <definedName name="Z_6BAC1CE4_43A5_47BC_A8DC_EF56AB703818_.wvu.PrintArea" localSheetId="13" hidden="1">'14Bia'!$A$1:$I$52</definedName>
    <definedName name="Z_6BAC1CE4_43A5_47BC_A8DC_EF56AB703818_.wvu.PrintArea" localSheetId="14" hidden="1">'15Ta'!$A$1:$I$52</definedName>
    <definedName name="Z_6BAC1CE4_43A5_47BC_A8DC_EF56AB703818_.wvu.PrintArea" localSheetId="0" hidden="1">'1Śr'!$A$1:$I$59</definedName>
    <definedName name="Z_6BAC1CE4_43A5_47BC_A8DC_EF56AB703818_.wvu.PrintArea" localSheetId="1" hidden="1">'2Żo'!$A$1:$I$58</definedName>
    <definedName name="Z_6BAC1CE4_43A5_47BC_A8DC_EF56AB703818_.wvu.PrintArea" localSheetId="2" hidden="1">'3Oc'!$A$1:$I$54</definedName>
    <definedName name="Z_6BAC1CE4_43A5_47BC_A8DC_EF56AB703818_.wvu.PrintArea" localSheetId="3" hidden="1">'4Mo'!$A$1:$I$56</definedName>
    <definedName name="Z_6BAC1CE4_43A5_47BC_A8DC_EF56AB703818_.wvu.PrintArea" localSheetId="4" hidden="1">'5zb'!$A$1:$I$52</definedName>
    <definedName name="Z_6BAC1CE4_43A5_47BC_A8DC_EF56AB703818_.wvu.PrintArea" localSheetId="5" hidden="1">'6Ur'!$A$1:$I$56</definedName>
    <definedName name="Z_6BAC1CE4_43A5_47BC_A8DC_EF56AB703818_.wvu.PrintArea" localSheetId="6" hidden="1">'7Wo'!$A$1:$I$52</definedName>
    <definedName name="Z_6BAC1CE4_43A5_47BC_A8DC_EF56AB703818_.wvu.PrintArea" localSheetId="7" hidden="1">'8Be'!$A$1:$I$56</definedName>
    <definedName name="Z_6BAC1CE4_43A5_47BC_A8DC_EF56AB703818_.wvu.PrintArea" localSheetId="8" hidden="1">'9zbi'!$A$1:$I$54</definedName>
    <definedName name="Z_7615B1AA_2EE3_479E_9A4B_138532599F68_.wvu.PrintArea" localSheetId="10" hidden="1">'11PrPó'!$A$1:$I$272</definedName>
    <definedName name="Z_7615B1AA_2EE3_479E_9A4B_138532599F68_.wvu.PrintArea" localSheetId="11" hidden="1">'12PrPoł'!$A$1:$I$236</definedName>
    <definedName name="Z_7615B1AA_2EE3_479E_9A4B_138532599F68_.wvu.PrintArea" localSheetId="12" hidden="1">'13zb'!$A$1:$I$52</definedName>
    <definedName name="Z_7615B1AA_2EE3_479E_9A4B_138532599F68_.wvu.PrintArea" localSheetId="13" hidden="1">'14Bia'!$A$1:$I$219</definedName>
    <definedName name="Z_7615B1AA_2EE3_479E_9A4B_138532599F68_.wvu.PrintArea" localSheetId="0" hidden="1">'1Śr'!$A$1:$I$47</definedName>
    <definedName name="Z_7615B1AA_2EE3_479E_9A4B_138532599F68_.wvu.PrintArea" localSheetId="1" hidden="1">'2Żo'!$A$1:$I$55</definedName>
    <definedName name="Z_7615B1AA_2EE3_479E_9A4B_138532599F68_.wvu.PrintArea" localSheetId="2" hidden="1">'3Oc'!$A$1:$I$279</definedName>
    <definedName name="Z_7615B1AA_2EE3_479E_9A4B_138532599F68_.wvu.PrintArea" localSheetId="3" hidden="1">'4Mo'!$A$1:$I$56</definedName>
    <definedName name="Z_7615B1AA_2EE3_479E_9A4B_138532599F68_.wvu.PrintArea" localSheetId="4" hidden="1">'5zb'!$A$1:$I$52</definedName>
    <definedName name="Z_7615B1AA_2EE3_479E_9A4B_138532599F68_.wvu.PrintArea" localSheetId="6" hidden="1">'7Wo'!$A$1:$I$49</definedName>
    <definedName name="Z_7615B1AA_2EE3_479E_9A4B_138532599F68_.wvu.PrintArea" localSheetId="8" hidden="1">'9zbi'!$A$1:$I$54</definedName>
    <definedName name="Z_7837CFA7_99C8_40DC_B246_7E8AB383FF51_.wvu.PrintArea" localSheetId="10" hidden="1">'11PrPó'!$A$1:$I$272</definedName>
    <definedName name="Z_7837CFA7_99C8_40DC_B246_7E8AB383FF51_.wvu.PrintArea" localSheetId="11" hidden="1">'12PrPoł'!$A$1:$I$236</definedName>
    <definedName name="Z_7837CFA7_99C8_40DC_B246_7E8AB383FF51_.wvu.PrintArea" localSheetId="13" hidden="1">'14Bia'!$A$1:$I$219</definedName>
    <definedName name="Z_7837CFA7_99C8_40DC_B246_7E8AB383FF51_.wvu.PrintArea" localSheetId="0" hidden="1">'1Śr'!$A$1:$I$47</definedName>
    <definedName name="Z_7837CFA7_99C8_40DC_B246_7E8AB383FF51_.wvu.PrintArea" localSheetId="1" hidden="1">'2Żo'!$A$1:$I$55</definedName>
    <definedName name="Z_7837CFA7_99C8_40DC_B246_7E8AB383FF51_.wvu.PrintArea" localSheetId="2" hidden="1">'3Oc'!$A$1:$I$279</definedName>
    <definedName name="Z_7837CFA7_99C8_40DC_B246_7E8AB383FF51_.wvu.PrintArea" localSheetId="3" hidden="1">'4Mo'!$A$1:$I$56</definedName>
    <definedName name="Z_7837CFA7_99C8_40DC_B246_7E8AB383FF51_.wvu.PrintArea" localSheetId="6" hidden="1">'7Wo'!$A$1:$I$49</definedName>
    <definedName name="Z_8413483D_2B2A_471E_AEEA_894D39CBD7B7_.wvu.PrintArea" localSheetId="10" hidden="1">'11PrPó'!$A$1:$I$272</definedName>
    <definedName name="Z_8413483D_2B2A_471E_AEEA_894D39CBD7B7_.wvu.PrintArea" localSheetId="11" hidden="1">'12PrPoł'!$A$1:$I$236</definedName>
    <definedName name="Z_8413483D_2B2A_471E_AEEA_894D39CBD7B7_.wvu.PrintArea" localSheetId="12" hidden="1">'13zb'!$A$1:$I$52</definedName>
    <definedName name="Z_8413483D_2B2A_471E_AEEA_894D39CBD7B7_.wvu.PrintArea" localSheetId="13" hidden="1">'14Bia'!$A$1:$I$219</definedName>
    <definedName name="Z_8413483D_2B2A_471E_AEEA_894D39CBD7B7_.wvu.PrintArea" localSheetId="0" hidden="1">'1Śr'!$A$1:$I$47</definedName>
    <definedName name="Z_8413483D_2B2A_471E_AEEA_894D39CBD7B7_.wvu.PrintArea" localSheetId="1" hidden="1">'2Żo'!$A$1:$I$55</definedName>
    <definedName name="Z_8413483D_2B2A_471E_AEEA_894D39CBD7B7_.wvu.PrintArea" localSheetId="2" hidden="1">'3Oc'!$A$1:$I$279</definedName>
    <definedName name="Z_8413483D_2B2A_471E_AEEA_894D39CBD7B7_.wvu.PrintArea" localSheetId="3" hidden="1">'4Mo'!$A$1:$I$56</definedName>
    <definedName name="Z_8413483D_2B2A_471E_AEEA_894D39CBD7B7_.wvu.PrintArea" localSheetId="4" hidden="1">'5zb'!$A$1:$I$52</definedName>
    <definedName name="Z_8413483D_2B2A_471E_AEEA_894D39CBD7B7_.wvu.PrintArea" localSheetId="6" hidden="1">'7Wo'!$A$1:$I$49</definedName>
    <definedName name="Z_8413483D_2B2A_471E_AEEA_894D39CBD7B7_.wvu.PrintArea" localSheetId="8" hidden="1">'9zbi'!$A$1:$I$54</definedName>
    <definedName name="Z_B4C2395F_378A_427A_AC4F_3ED621226B6F_.wvu.PrintArea" localSheetId="10" hidden="1">'11PrPó'!$A$1:$I$272</definedName>
    <definedName name="Z_B4C2395F_378A_427A_AC4F_3ED621226B6F_.wvu.PrintArea" localSheetId="11" hidden="1">'12PrPoł'!$A$1:$I$236</definedName>
    <definedName name="Z_B4C2395F_378A_427A_AC4F_3ED621226B6F_.wvu.PrintArea" localSheetId="13" hidden="1">'14Bia'!$A$1:$I$219</definedName>
    <definedName name="Z_B4C2395F_378A_427A_AC4F_3ED621226B6F_.wvu.PrintArea" localSheetId="0" hidden="1">'1Śr'!$A$1:$I$49</definedName>
    <definedName name="Z_B4C2395F_378A_427A_AC4F_3ED621226B6F_.wvu.PrintArea" localSheetId="1" hidden="1">'2Żo'!$A$1:$I$55</definedName>
    <definedName name="Z_B4C2395F_378A_427A_AC4F_3ED621226B6F_.wvu.PrintArea" localSheetId="2" hidden="1">'3Oc'!$A$1:$I$279</definedName>
    <definedName name="Z_B4C2395F_378A_427A_AC4F_3ED621226B6F_.wvu.PrintArea" localSheetId="3" hidden="1">'4Mo'!$A$1:$I$56</definedName>
    <definedName name="Z_B4C2395F_378A_427A_AC4F_3ED621226B6F_.wvu.PrintArea" localSheetId="5" hidden="1">'6Ur'!$A$1:$I$53</definedName>
    <definedName name="Z_B4C2395F_378A_427A_AC4F_3ED621226B6F_.wvu.PrintArea" localSheetId="6" hidden="1">'7Wo'!$A$1:$I$49</definedName>
    <definedName name="Z_B71414E0_4589_4DD9_8361_D8CB6F7BF356_.wvu.PrintArea" localSheetId="10" hidden="1">'11PrPó'!$A$1:$I$272</definedName>
    <definedName name="Z_B71414E0_4589_4DD9_8361_D8CB6F7BF356_.wvu.PrintArea" localSheetId="11" hidden="1">'12PrPoł'!$A$1:$I$236</definedName>
    <definedName name="Z_B71414E0_4589_4DD9_8361_D8CB6F7BF356_.wvu.PrintArea" localSheetId="13" hidden="1">'14Bia'!$A$1:$I$219</definedName>
    <definedName name="Z_B71414E0_4589_4DD9_8361_D8CB6F7BF356_.wvu.PrintArea" localSheetId="0" hidden="1">'1Śr'!$A$1:$I$47</definedName>
    <definedName name="Z_B71414E0_4589_4DD9_8361_D8CB6F7BF356_.wvu.PrintArea" localSheetId="1" hidden="1">'2Żo'!$A$1:$I$55</definedName>
    <definedName name="Z_B71414E0_4589_4DD9_8361_D8CB6F7BF356_.wvu.PrintArea" localSheetId="2" hidden="1">'3Oc'!$A$1:$I$279</definedName>
    <definedName name="Z_B71414E0_4589_4DD9_8361_D8CB6F7BF356_.wvu.PrintArea" localSheetId="3" hidden="1">'4Mo'!$A$1:$I$56</definedName>
    <definedName name="Z_B71414E0_4589_4DD9_8361_D8CB6F7BF356_.wvu.PrintArea" localSheetId="6" hidden="1">'7Wo'!$A$1:$I$49</definedName>
    <definedName name="Z_C59FDC5B_9747_4D72_87AB_BD55E357077C_.wvu.PrintArea" localSheetId="9" hidden="1">'10Bi'!$A$1:$I$52</definedName>
    <definedName name="Z_C59FDC5B_9747_4D72_87AB_BD55E357077C_.wvu.PrintArea" localSheetId="10" hidden="1">'11PrPó'!$A$1:$I$56</definedName>
    <definedName name="Z_C59FDC5B_9747_4D72_87AB_BD55E357077C_.wvu.PrintArea" localSheetId="11" hidden="1">'12PrPoł'!$A$1:$I$52</definedName>
    <definedName name="Z_C59FDC5B_9747_4D72_87AB_BD55E357077C_.wvu.PrintArea" localSheetId="12" hidden="1">'13zb'!$A$1:$I$52</definedName>
    <definedName name="Z_C59FDC5B_9747_4D72_87AB_BD55E357077C_.wvu.PrintArea" localSheetId="13" hidden="1">'14Bia'!$A$1:$I$52</definedName>
    <definedName name="Z_C59FDC5B_9747_4D72_87AB_BD55E357077C_.wvu.PrintArea" localSheetId="14" hidden="1">'15Ta'!$A$1:$I$52</definedName>
    <definedName name="Z_C59FDC5B_9747_4D72_87AB_BD55E357077C_.wvu.PrintArea" localSheetId="0" hidden="1">'1Śr'!$A$1:$I$59</definedName>
    <definedName name="Z_C59FDC5B_9747_4D72_87AB_BD55E357077C_.wvu.PrintArea" localSheetId="1" hidden="1">'2Żo'!$A$1:$I$58</definedName>
    <definedName name="Z_C59FDC5B_9747_4D72_87AB_BD55E357077C_.wvu.PrintArea" localSheetId="2" hidden="1">'3Oc'!$A$1:$I$54</definedName>
    <definedName name="Z_C59FDC5B_9747_4D72_87AB_BD55E357077C_.wvu.PrintArea" localSheetId="3" hidden="1">'4Mo'!$A$1:$I$56</definedName>
    <definedName name="Z_C59FDC5B_9747_4D72_87AB_BD55E357077C_.wvu.PrintArea" localSheetId="4" hidden="1">'5zb'!$A$1:$I$52</definedName>
    <definedName name="Z_C59FDC5B_9747_4D72_87AB_BD55E357077C_.wvu.PrintArea" localSheetId="5" hidden="1">'6Ur'!$A$1:$I$56</definedName>
    <definedName name="Z_C59FDC5B_9747_4D72_87AB_BD55E357077C_.wvu.PrintArea" localSheetId="6" hidden="1">'7Wo'!$A$1:$I$52</definedName>
    <definedName name="Z_C59FDC5B_9747_4D72_87AB_BD55E357077C_.wvu.PrintArea" localSheetId="7" hidden="1">'8Be'!$A$1:$I$56</definedName>
    <definedName name="Z_C59FDC5B_9747_4D72_87AB_BD55E357077C_.wvu.PrintArea" localSheetId="8" hidden="1">'9zbi'!$A$1:$I$54</definedName>
    <definedName name="Z_DB9D208D_4273_4405_BF66_6B3DED72B7BC_.wvu.PrintArea" localSheetId="10" hidden="1">'11PrPó'!$A$1:$I$272</definedName>
    <definedName name="Z_DB9D208D_4273_4405_BF66_6B3DED72B7BC_.wvu.PrintArea" localSheetId="11" hidden="1">'12PrPoł'!$A$1:$I$236</definedName>
    <definedName name="Z_DB9D208D_4273_4405_BF66_6B3DED72B7BC_.wvu.PrintArea" localSheetId="12" hidden="1">'13zb'!$A$1:$I$52</definedName>
    <definedName name="Z_DB9D208D_4273_4405_BF66_6B3DED72B7BC_.wvu.PrintArea" localSheetId="13" hidden="1">'14Bia'!$A$1:$I$219</definedName>
    <definedName name="Z_DB9D208D_4273_4405_BF66_6B3DED72B7BC_.wvu.PrintArea" localSheetId="0" hidden="1">'1Śr'!$A$1:$I$47</definedName>
    <definedName name="Z_DB9D208D_4273_4405_BF66_6B3DED72B7BC_.wvu.PrintArea" localSheetId="1" hidden="1">'2Żo'!$A$1:$I$55</definedName>
    <definedName name="Z_DB9D208D_4273_4405_BF66_6B3DED72B7BC_.wvu.PrintArea" localSheetId="2" hidden="1">'3Oc'!$A$1:$I$279</definedName>
    <definedName name="Z_DB9D208D_4273_4405_BF66_6B3DED72B7BC_.wvu.PrintArea" localSheetId="3" hidden="1">'4Mo'!$A$1:$I$56</definedName>
    <definedName name="Z_DB9D208D_4273_4405_BF66_6B3DED72B7BC_.wvu.PrintArea" localSheetId="4" hidden="1">'5zb'!$A$1:$I$52</definedName>
    <definedName name="Z_DB9D208D_4273_4405_BF66_6B3DED72B7BC_.wvu.PrintArea" localSheetId="6" hidden="1">'7Wo'!$A$1:$I$49</definedName>
    <definedName name="Z_DB9D208D_4273_4405_BF66_6B3DED72B7BC_.wvu.PrintArea" localSheetId="8" hidden="1">'9zbi'!$A$1:$I$54</definedName>
    <definedName name="Z_DC49D4FE_B676_4881_AEB2_1B8D50A88EED_.wvu.Cols" localSheetId="11" hidden="1">'12PrPoł'!#REF!</definedName>
    <definedName name="Z_DC49D4FE_B676_4881_AEB2_1B8D50A88EED_.wvu.PrintArea" localSheetId="10" hidden="1">'11PrPó'!$A$1:$I$272</definedName>
    <definedName name="Z_DC49D4FE_B676_4881_AEB2_1B8D50A88EED_.wvu.PrintArea" localSheetId="11" hidden="1">'12PrPoł'!$A$1:$I$236</definedName>
    <definedName name="Z_DC49D4FE_B676_4881_AEB2_1B8D50A88EED_.wvu.PrintArea" localSheetId="12" hidden="1">'13zb'!$A$1:$I$52</definedName>
    <definedName name="Z_DC49D4FE_B676_4881_AEB2_1B8D50A88EED_.wvu.PrintArea" localSheetId="13" hidden="1">'14Bia'!$A$1:$I$219</definedName>
    <definedName name="Z_DC49D4FE_B676_4881_AEB2_1B8D50A88EED_.wvu.PrintArea" localSheetId="0" hidden="1">'1Śr'!$A$1:$I$47</definedName>
    <definedName name="Z_DC49D4FE_B676_4881_AEB2_1B8D50A88EED_.wvu.PrintArea" localSheetId="1" hidden="1">'2Żo'!$A$1:$I$55</definedName>
    <definedName name="Z_DC49D4FE_B676_4881_AEB2_1B8D50A88EED_.wvu.PrintArea" localSheetId="2" hidden="1">'3Oc'!$A$1:$I$279</definedName>
    <definedName name="Z_DC49D4FE_B676_4881_AEB2_1B8D50A88EED_.wvu.PrintArea" localSheetId="3" hidden="1">'4Mo'!$A$1:$I$56</definedName>
    <definedName name="Z_DC49D4FE_B676_4881_AEB2_1B8D50A88EED_.wvu.PrintArea" localSheetId="4" hidden="1">'5zb'!$A$1:$I$52</definedName>
    <definedName name="Z_DC49D4FE_B676_4881_AEB2_1B8D50A88EED_.wvu.PrintArea" localSheetId="6" hidden="1">'7Wo'!$A$1:$I$49</definedName>
    <definedName name="Z_DC49D4FE_B676_4881_AEB2_1B8D50A88EED_.wvu.PrintArea" localSheetId="8" hidden="1">'9zbi'!$A$1:$I$54</definedName>
    <definedName name="Z_DE20AC39_D74D_477A_A02E_5D2B06EE0B2F_.wvu.PrintArea" localSheetId="10" hidden="1">'11PrPó'!$A$1:$I$272</definedName>
    <definedName name="Z_DE20AC39_D74D_477A_A02E_5D2B06EE0B2F_.wvu.PrintArea" localSheetId="11" hidden="1">'12PrPoł'!$A$1:$I$236</definedName>
    <definedName name="Z_DE20AC39_D74D_477A_A02E_5D2B06EE0B2F_.wvu.PrintArea" localSheetId="12" hidden="1">'13zb'!$A$1:$I$52</definedName>
    <definedName name="Z_DE20AC39_D74D_477A_A02E_5D2B06EE0B2F_.wvu.PrintArea" localSheetId="13" hidden="1">'14Bia'!$A$1:$I$219</definedName>
    <definedName name="Z_DE20AC39_D74D_477A_A02E_5D2B06EE0B2F_.wvu.PrintArea" localSheetId="0" hidden="1">'1Śr'!$A$1:$I$47</definedName>
    <definedName name="Z_DE20AC39_D74D_477A_A02E_5D2B06EE0B2F_.wvu.PrintArea" localSheetId="1" hidden="1">'2Żo'!$A$1:$I$55</definedName>
    <definedName name="Z_DE20AC39_D74D_477A_A02E_5D2B06EE0B2F_.wvu.PrintArea" localSheetId="2" hidden="1">'3Oc'!$A$1:$I$279</definedName>
    <definedName name="Z_DE20AC39_D74D_477A_A02E_5D2B06EE0B2F_.wvu.PrintArea" localSheetId="3" hidden="1">'4Mo'!$A$1:$I$56</definedName>
    <definedName name="Z_DE20AC39_D74D_477A_A02E_5D2B06EE0B2F_.wvu.PrintArea" localSheetId="4" hidden="1">'5zb'!$A$1:$I$52</definedName>
    <definedName name="Z_DE20AC39_D74D_477A_A02E_5D2B06EE0B2F_.wvu.PrintArea" localSheetId="6" hidden="1">'7Wo'!$A$1:$I$49</definedName>
    <definedName name="Z_DE20AC39_D74D_477A_A02E_5D2B06EE0B2F_.wvu.PrintArea" localSheetId="8" hidden="1">'9zbi'!$A$1:$I$54</definedName>
    <definedName name="Z_E1C3475A_1B9F_47E5_A631_3C093959A3D2_.wvu.PrintArea" localSheetId="10" hidden="1">'11PrPó'!$A$1:$I$272</definedName>
    <definedName name="Z_E1C3475A_1B9F_47E5_A631_3C093959A3D2_.wvu.PrintArea" localSheetId="11" hidden="1">'12PrPoł'!$A$1:$I$236</definedName>
    <definedName name="Z_E1C3475A_1B9F_47E5_A631_3C093959A3D2_.wvu.PrintArea" localSheetId="12" hidden="1">'13zb'!$A$1:$I$52</definedName>
    <definedName name="Z_E1C3475A_1B9F_47E5_A631_3C093959A3D2_.wvu.PrintArea" localSheetId="13" hidden="1">'14Bia'!$A$1:$I$219</definedName>
    <definedName name="Z_E1C3475A_1B9F_47E5_A631_3C093959A3D2_.wvu.PrintArea" localSheetId="0" hidden="1">'1Śr'!$A$1:$I$47</definedName>
    <definedName name="Z_E1C3475A_1B9F_47E5_A631_3C093959A3D2_.wvu.PrintArea" localSheetId="1" hidden="1">'2Żo'!$A$1:$I$55</definedName>
    <definedName name="Z_E1C3475A_1B9F_47E5_A631_3C093959A3D2_.wvu.PrintArea" localSheetId="2" hidden="1">'3Oc'!$A$1:$I$279</definedName>
    <definedName name="Z_E1C3475A_1B9F_47E5_A631_3C093959A3D2_.wvu.PrintArea" localSheetId="3" hidden="1">'4Mo'!$A$1:$I$56</definedName>
    <definedName name="Z_E1C3475A_1B9F_47E5_A631_3C093959A3D2_.wvu.PrintArea" localSheetId="4" hidden="1">'5zb'!$A$1:$I$52</definedName>
    <definedName name="Z_E1C3475A_1B9F_47E5_A631_3C093959A3D2_.wvu.PrintArea" localSheetId="6" hidden="1">'7Wo'!$A$1:$I$49</definedName>
    <definedName name="Z_E1C3475A_1B9F_47E5_A631_3C093959A3D2_.wvu.PrintArea" localSheetId="8" hidden="1">'9zbi'!$A$1:$I$54</definedName>
    <definedName name="Z_F56264EA_748C_4EB5_AEED_5D037DD92B27_.wvu.PrintArea" localSheetId="10" hidden="1">'11PrPó'!$A$1:$I$272</definedName>
    <definedName name="Z_F56264EA_748C_4EB5_AEED_5D037DD92B27_.wvu.PrintArea" localSheetId="11" hidden="1">'12PrPoł'!$A$1:$I$236</definedName>
    <definedName name="Z_F56264EA_748C_4EB5_AEED_5D037DD92B27_.wvu.PrintArea" localSheetId="12" hidden="1">'13zb'!$A$1:$I$52</definedName>
    <definedName name="Z_F56264EA_748C_4EB5_AEED_5D037DD92B27_.wvu.PrintArea" localSheetId="13" hidden="1">'14Bia'!$A$1:$I$219</definedName>
    <definedName name="Z_F56264EA_748C_4EB5_AEED_5D037DD92B27_.wvu.PrintArea" localSheetId="0" hidden="1">'1Śr'!$A$1:$I$47</definedName>
    <definedName name="Z_F56264EA_748C_4EB5_AEED_5D037DD92B27_.wvu.PrintArea" localSheetId="1" hidden="1">'2Żo'!$A$1:$I$55</definedName>
    <definedName name="Z_F56264EA_748C_4EB5_AEED_5D037DD92B27_.wvu.PrintArea" localSheetId="2" hidden="1">'3Oc'!$A$1:$I$279</definedName>
    <definedName name="Z_F56264EA_748C_4EB5_AEED_5D037DD92B27_.wvu.PrintArea" localSheetId="3" hidden="1">'4Mo'!$A$1:$I$56</definedName>
    <definedName name="Z_F56264EA_748C_4EB5_AEED_5D037DD92B27_.wvu.PrintArea" localSheetId="4" hidden="1">'5zb'!$A$1:$I$52</definedName>
    <definedName name="Z_F56264EA_748C_4EB5_AEED_5D037DD92B27_.wvu.PrintArea" localSheetId="6" hidden="1">'7Wo'!$A$1:$I$49</definedName>
    <definedName name="Z_F56264EA_748C_4EB5_AEED_5D037DD92B27_.wvu.PrintArea" localSheetId="8" hidden="1">'9zbi'!$A$1:$I$54</definedName>
  </definedNames>
  <calcPr calcId="145621" fullPrecision="0"/>
  <customWorkbookViews>
    <customWorkbookView name="mzajac - Widok osobisty" guid="{C59FDC5B-9747-4D72-87AB-BD55E357077C}" mergeInterval="0" personalView="1" maximized="1" xWindow="-8" yWindow="-8" windowWidth="1616" windowHeight="876" tabRatio="940" activeSheetId="16"/>
    <customWorkbookView name="kspoz - Widok osobisty" guid="{2F42D67B-11A9-4BC8-85AE-C18572BD2198}" mergeInterval="0" personalView="1" maximized="1" windowWidth="1676" windowHeight="805" tabRatio="940" activeSheetId="23"/>
    <customWorkbookView name="alisowska - Widok osobisty" guid="{DC49D4FE-B676-4881-AEB2-1B8D50A88EED}" mergeInterval="0" personalView="1" maximized="1" windowWidth="1276" windowHeight="799" tabRatio="975" activeSheetId="16"/>
    <customWorkbookView name="mbanach - Widok osobisty" guid="{11027A4C-B8D9-4102-B593-E090A05835E9}" mergeInterval="0" personalView="1" maximized="1" windowWidth="1276" windowHeight="799" tabRatio="975" activeSheetId="14"/>
    <customWorkbookView name="astepniak - Widok osobisty" guid="{E1C3475A-1B9F-47E5-A631-3C093959A3D2}" mergeInterval="0" personalView="1" maximized="1" windowWidth="1276" windowHeight="799" tabRatio="975" activeSheetId="5"/>
    <customWorkbookView name="eswiatkowska - Widok osobisty" guid="{22A82A6C-52D7-4676-BD47-682F230D569D}" mergeInterval="0" personalView="1" maximized="1" xWindow="-8" yWindow="-8" windowWidth="1616" windowHeight="876" tabRatio="940" activeSheetId="8"/>
    <customWorkbookView name="dwandel - Widok osobisty" guid="{DB9D208D-4273-4405-BF66-6B3DED72B7BC}" mergeInterval="0" personalView="1" maximized="1" windowWidth="1276" windowHeight="729" tabRatio="975" activeSheetId="21"/>
    <customWorkbookView name="mrotter - Widok osobisty" guid="{DE20AC39-D74D-477A-A02E-5D2B06EE0B2F}" mergeInterval="0" personalView="1" maximized="1" xWindow="-8" yWindow="-8" windowWidth="1616" windowHeight="876" tabRatio="975" activeSheetId="22"/>
    <customWorkbookView name="mkucinska - Widok osobisty" guid="{B4C2395F-378A-427A-AC4F-3ED621226B6F}" mergeInterval="0" personalView="1" maximized="1" xWindow="-8" yWindow="-8" windowWidth="1616" windowHeight="876" tabRatio="940" activeSheetId="8"/>
    <customWorkbookView name="klukasik - Widok osobisty" guid="{B71414E0-4589-4DD9-8361-D8CB6F7BF356}" mergeInterval="0" personalView="1" maximized="1" xWindow="-8" yWindow="-8" windowWidth="1616" windowHeight="876" tabRatio="961" activeSheetId="6"/>
    <customWorkbookView name="kpodgorska - Widok osobisty" guid="{7837CFA7-99C8-40DC-B246-7E8AB383FF51}" mergeInterval="0" personalView="1" maximized="1" windowWidth="1276" windowHeight="679" tabRatio="975" activeSheetId="3"/>
    <customWorkbookView name="dgayer - Widok osobisty" guid="{7615B1AA-2EE3-479E-9A4B-138532599F68}" mergeInterval="0" personalView="1" maximized="1" windowWidth="1276" windowHeight="799" tabRatio="975" activeSheetId="9"/>
    <customWorkbookView name="bbratek - Widok osobisty" guid="{6BAC1CE4-43A5-47BC-A8DC-EF56AB703818}" mergeInterval="0" personalView="1" maximized="1" windowWidth="1276" windowHeight="799" tabRatio="940" activeSheetId="2"/>
    <customWorkbookView name="astaniewicz - Widok osobisty" guid="{F56264EA-748C-4EB5-AEED-5D037DD92B27}" mergeInterval="0" personalView="1" maximized="1" windowWidth="1276" windowHeight="779" tabRatio="975" activeSheetId="1"/>
    <customWorkbookView name="amatz - Widok osobisty" guid="{8413483D-2B2A-471E-AEEA-894D39CBD7B7}" mergeInterval="0" personalView="1" maximized="1" xWindow="-8" yWindow="-8" windowWidth="1696" windowHeight="1026" tabRatio="975" activeSheetId="15"/>
    <customWorkbookView name="jmazur - Widok osobisty" guid="{3625390D-4727-423A-9ECA-5073770B8F2C}" mergeInterval="0" personalView="1" maximized="1" xWindow="-8" yWindow="-8" windowWidth="1616" windowHeight="876" tabRatio="975" activeSheetId="18"/>
    <customWorkbookView name="smajczyna - Widok osobisty" guid="{5A48A791-5D58-494A-A33C-C605CF10BFD5}" mergeInterval="0" personalView="1" maximized="1" windowWidth="1276" windowHeight="799" tabRatio="975" activeSheetId="10"/>
  </customWorkbookViews>
</workbook>
</file>

<file path=xl/calcChain.xml><?xml version="1.0" encoding="utf-8"?>
<calcChain xmlns="http://schemas.openxmlformats.org/spreadsheetml/2006/main">
  <c r="D32" i="16" l="1"/>
  <c r="D30" i="16"/>
  <c r="D29" i="16"/>
  <c r="D28" i="16"/>
  <c r="D27" i="16"/>
  <c r="D26" i="16"/>
  <c r="D25" i="16"/>
  <c r="D24" i="16"/>
  <c r="D23" i="16"/>
  <c r="D22" i="16"/>
</calcChain>
</file>

<file path=xl/sharedStrings.xml><?xml version="1.0" encoding="utf-8"?>
<sst xmlns="http://schemas.openxmlformats.org/spreadsheetml/2006/main" count="2257" uniqueCount="153">
  <si>
    <t>x</t>
  </si>
  <si>
    <t>szt.</t>
  </si>
  <si>
    <t>RAZEM</t>
  </si>
  <si>
    <t>mp</t>
  </si>
  <si>
    <t>Rodzaj i zakres prac</t>
  </si>
  <si>
    <t>m2</t>
  </si>
  <si>
    <t>Pielenie misy</t>
  </si>
  <si>
    <t>Nawożenie</t>
  </si>
  <si>
    <t>Oprysk</t>
  </si>
  <si>
    <t>Usuwanie młodych nasadzeń wraz z opalikowaniem</t>
  </si>
  <si>
    <t>Wykonanie misy</t>
  </si>
  <si>
    <t>Wywóz gałęzi</t>
  </si>
  <si>
    <t>Zabezpieczanie drzew na zimę</t>
  </si>
  <si>
    <t>Cięcia pielegnacyjne drzew o obwodach mierzonych na wysokości 130cm lub bezpośrednio pod koroną drzewa, gdy wysokość pnia jest niższa niż 130cm. Obwód:</t>
  </si>
  <si>
    <t>1.1</t>
  </si>
  <si>
    <t>1.2</t>
  </si>
  <si>
    <t>1.3</t>
  </si>
  <si>
    <t>1.4</t>
  </si>
  <si>
    <t>2.1</t>
  </si>
  <si>
    <t>2.2</t>
  </si>
  <si>
    <t>2.3</t>
  </si>
  <si>
    <t>2.4</t>
  </si>
  <si>
    <t>8.1</t>
  </si>
  <si>
    <t>8.2</t>
  </si>
  <si>
    <t>8.3</t>
  </si>
  <si>
    <t>9.1</t>
  </si>
  <si>
    <t>9.2</t>
  </si>
  <si>
    <t>Zakładanie osłon na pnie drzew</t>
  </si>
  <si>
    <t>Rozłożenie folii w misie</t>
  </si>
  <si>
    <t>1*</t>
  </si>
  <si>
    <t>2*</t>
  </si>
  <si>
    <t>5*</t>
  </si>
  <si>
    <t>6*</t>
  </si>
  <si>
    <t>Wartość
brutto</t>
  </si>
  <si>
    <t>J.m.</t>
  </si>
  <si>
    <t>40-100cm</t>
  </si>
  <si>
    <t>201-300cm</t>
  </si>
  <si>
    <t>101-200cm</t>
  </si>
  <si>
    <t>powyżej 301cm</t>
  </si>
  <si>
    <t>Usuwanie karp</t>
  </si>
  <si>
    <t>Frezowanie karp</t>
  </si>
  <si>
    <t>Usuwanie odrostów</t>
  </si>
  <si>
    <t>Zakładanie wiązań elastycznych</t>
  </si>
  <si>
    <t>3*</t>
  </si>
  <si>
    <t>4*</t>
  </si>
  <si>
    <t>do 40cm</t>
  </si>
  <si>
    <t>1.5</t>
  </si>
  <si>
    <t>8.4*</t>
  </si>
  <si>
    <t>8.5*</t>
  </si>
  <si>
    <t>10.1</t>
  </si>
  <si>
    <t>10.2</t>
  </si>
  <si>
    <t>Pielęgnacja drzew młodych o ob. do 40cm</t>
  </si>
  <si>
    <t>Ilość</t>
  </si>
  <si>
    <t>Możliwe zwiększenie ilości do:</t>
  </si>
  <si>
    <t>Nr</t>
  </si>
  <si>
    <t>6=4*5</t>
  </si>
  <si>
    <t>8=6+7</t>
  </si>
  <si>
    <t>CZĘŚĆ I - Rejon 1 Śródmieście</t>
  </si>
  <si>
    <t>CZĘŚĆ II -  Rejon 2 Żoliborz</t>
  </si>
  <si>
    <t>CZĘŚĆ III -  Rejon 3 Ochota</t>
  </si>
  <si>
    <t>CZEŚĆ IV -  Rejon 4 Mokotów</t>
  </si>
  <si>
    <t>CZĘŚĆ V -  Rejon 5 Wilanów, Sadyba, Stegny</t>
  </si>
  <si>
    <t>CZĘŚĆ VI -  Rejon 6 Ursynów</t>
  </si>
  <si>
    <t>CZESĆ VII -  Rejon 7 Wola</t>
  </si>
  <si>
    <t>CZĘŚĆ VIII -  REJON 8 Bemowo</t>
  </si>
  <si>
    <t>CZĘŚĆ IX -  REJON 9 Włochy, Ursus</t>
  </si>
  <si>
    <t>CZĘŚĆ X -  Rejon 10 Bielany</t>
  </si>
  <si>
    <t>CZĘŚĆ XI  - Rejon 11 Praga Północ</t>
  </si>
  <si>
    <t>CZĘŚĆ XII -  Rejon 12 Praga Południe</t>
  </si>
  <si>
    <t>CZĘŚĆ XIII -  Rejon 13 Wawer, Wesoła, Rembertów</t>
  </si>
  <si>
    <t>CZĘŚĆ XIV -  Rejon 14 Białołeka</t>
  </si>
  <si>
    <t>CZĘŚĆ XV -  Rejon 15 Targówek</t>
  </si>
  <si>
    <t>* zakładana ilość  może ulec zwiekszeniu wg kolumny:"Możliwe zwiększenie ilości do:"</t>
  </si>
  <si>
    <t>………………………………………………………………………</t>
  </si>
  <si>
    <t xml:space="preserve">podpis i pieczątka imienna
</t>
  </si>
  <si>
    <t>uprawnionego(-ych) przedstawiciela(-li) firmy Wykonawcy</t>
  </si>
  <si>
    <t>Załącznik nr 1/I do SIWZ i zał nr 1 do wzoru umowy</t>
  </si>
  <si>
    <t>Załącznik nr 1/II do SIWZ i zał nr 1 do wzoru umowy</t>
  </si>
  <si>
    <t>Załącznik nr 1/III do SIWZ i zał nr 1 do wzoru umowy</t>
  </si>
  <si>
    <t>Załącznik nr 1/IV do SIWZ i zał nr 1 do wzoru umowy</t>
  </si>
  <si>
    <t>Załącznik nr 1/V do SIWZ i zał nr 1 do wzoru umowy</t>
  </si>
  <si>
    <t>Załącznik nr 1/VI do SIWZ i zał nr 1 do wzoru umowy</t>
  </si>
  <si>
    <t>Załącznik nr 1/VII do SIWZ i zał nr 1 do wzoru umowy</t>
  </si>
  <si>
    <t>Załącznik nr 1/VIII do SIWZ i zał nr 1 do wzoru umowy</t>
  </si>
  <si>
    <t>Załącznik nr 1/X do SIWZ i zał nr 1 do wzoru umowy</t>
  </si>
  <si>
    <t>Załącznik nr 1/XI do SIWZ i zał nr 1 do wzoru umowy</t>
  </si>
  <si>
    <t>Załącznik nr 1/XII do SIWZ i zał nr 1 do wzoru umowy</t>
  </si>
  <si>
    <t>Załącznik nr 1/XIII do SIWZ i zał nr 1 do wzoru umowy</t>
  </si>
  <si>
    <t>Załącznik nr 1/XIV do SIWZ i zał nr 1 do wzoru umowy</t>
  </si>
  <si>
    <t>Cena
jedn.
netto</t>
  </si>
  <si>
    <t>Wartość
netto</t>
  </si>
  <si>
    <t>Stawka
VAT %</t>
  </si>
  <si>
    <t>11.1</t>
  </si>
  <si>
    <t>11.2</t>
  </si>
  <si>
    <t>Usuwanie zabezpieczeń zimowych drzew</t>
  </si>
  <si>
    <t>Usunięcie folii zabezpieczającej</t>
  </si>
  <si>
    <t>Usunięcie taśmy ogrodniczej</t>
  </si>
  <si>
    <t>Obwiązywanie młodych drzew o pokroju kolumnowym</t>
  </si>
  <si>
    <t>Numeracja w kolumnie 1 odpowiada numeracji wg załącznika nr 2 "Warunki realizacji umowy oraz standardy jakościowe wykonania prac"</t>
  </si>
  <si>
    <t>do 100 cm</t>
  </si>
  <si>
    <t>Wycinka drzew o obwodach mierzonych na wysokości 130 cm lub bezpośrednio pod koroną drzewa, gdy wysokość pnia jest niższa niż 130 cm. Obwód:</t>
  </si>
  <si>
    <t>1 raz/
 1szt</t>
  </si>
  <si>
    <t>Załącznik nr 1/IX do SIWZ i zał nr 1 do wzoru umowy</t>
  </si>
  <si>
    <t>Załącznik nr 1/XV do SIWZ i zał nr 1 do wzoru umowy</t>
  </si>
  <si>
    <t>1 raz/
1 szt</t>
  </si>
  <si>
    <t>Palikowanie/odciągi</t>
  </si>
  <si>
    <t>Utrzymanie opalikowania/odciągów</t>
  </si>
  <si>
    <t>Demontaż opalikowania/odciągów</t>
  </si>
  <si>
    <t>8.1*</t>
  </si>
  <si>
    <t>8.3*</t>
  </si>
  <si>
    <t>8.2*</t>
  </si>
  <si>
    <t>8.4</t>
  </si>
  <si>
    <t>8.5</t>
  </si>
  <si>
    <t>m-c</t>
  </si>
  <si>
    <t>Formy alejowe - 238 szt.</t>
  </si>
  <si>
    <t>Formy topiaryczne - 22 szt.</t>
  </si>
  <si>
    <t>Formy alejowe  - 45 szt.</t>
  </si>
  <si>
    <t xml:space="preserve">Cięcia techniczne </t>
  </si>
  <si>
    <t>Ściółkowanie korą</t>
  </si>
  <si>
    <t>Podlewanie</t>
  </si>
  <si>
    <t>Pielęgnacja drzew starszych o ob. powyżej 40cm</t>
  </si>
  <si>
    <t xml:space="preserve">Ściółkowanie korą </t>
  </si>
  <si>
    <t xml:space="preserve">Usuwanie zanieczyszczeń z drzew </t>
  </si>
  <si>
    <t xml:space="preserve">Podlewanie </t>
  </si>
  <si>
    <t xml:space="preserve">Usuwanie zanieczyszczeń
z drzew </t>
  </si>
  <si>
    <t>7.1*</t>
  </si>
  <si>
    <t>7.2</t>
  </si>
  <si>
    <t>7.3*</t>
  </si>
  <si>
    <t>7.4*</t>
  </si>
  <si>
    <t>7.5*</t>
  </si>
  <si>
    <t>7.6*</t>
  </si>
  <si>
    <t>7.7*</t>
  </si>
  <si>
    <t>7.8*</t>
  </si>
  <si>
    <t>7.9*</t>
  </si>
  <si>
    <t>7.10*</t>
  </si>
  <si>
    <t>7.11*</t>
  </si>
  <si>
    <t>7.1</t>
  </si>
  <si>
    <t>7.3</t>
  </si>
  <si>
    <t>7.7</t>
  </si>
  <si>
    <t>7.8</t>
  </si>
  <si>
    <t>7.10</t>
  </si>
  <si>
    <t>10.1*</t>
  </si>
  <si>
    <t>7.2*</t>
  </si>
  <si>
    <t>12*</t>
  </si>
  <si>
    <t>7.4</t>
  </si>
  <si>
    <t>7.5</t>
  </si>
  <si>
    <t>7.9</t>
  </si>
  <si>
    <t>7.11</t>
  </si>
  <si>
    <t>7.6</t>
  </si>
  <si>
    <t>ZAKRES PRAC I CENY JEDNOSTKOWE</t>
  </si>
  <si>
    <t>Kompleksowa pielęgnacja drzew powyżej 10 lat (ryczałt)</t>
  </si>
  <si>
    <t>9**</t>
  </si>
  <si>
    <t>**poz. 9 - ryczałt obejmujący prace opisane w załączniku nr 2 "warunki realizacji umowy oraz standardy jakościowe wykonania prac"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</si>
</sst>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3" x14ac:knownFonts="1"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9"/>
      <name val="Arial"/>
      <family val="2"/>
      <charset val="238"/>
    </font>
    <font>
      <i/>
      <sz val="11"/>
      <color theme="9" tint="-0.249977111117893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top" wrapText="1"/>
    </xf>
    <xf numFmtId="44" fontId="2" fillId="0" borderId="1" xfId="0" applyNumberFormat="1" applyFont="1" applyFill="1" applyBorder="1" applyAlignment="1">
      <alignment horizontal="center" vertical="top" wrapText="1"/>
    </xf>
    <xf numFmtId="4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" fontId="9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/>
    </xf>
    <xf numFmtId="44" fontId="2" fillId="0" borderId="0" xfId="0" applyNumberFormat="1" applyFont="1" applyFill="1" applyAlignment="1">
      <alignment vertical="top"/>
    </xf>
    <xf numFmtId="44" fontId="2" fillId="0" borderId="0" xfId="0" applyNumberFormat="1" applyFont="1" applyAlignment="1">
      <alignment vertical="top"/>
    </xf>
    <xf numFmtId="44" fontId="1" fillId="0" borderId="0" xfId="0" applyNumberFormat="1" applyFont="1" applyFill="1" applyAlignment="1">
      <alignment vertical="top"/>
    </xf>
    <xf numFmtId="44" fontId="11" fillId="0" borderId="0" xfId="0" applyNumberFormat="1" applyFont="1" applyBorder="1" applyAlignment="1">
      <alignment horizontal="center" vertical="top"/>
    </xf>
    <xf numFmtId="44" fontId="2" fillId="0" borderId="2" xfId="0" applyNumberFormat="1" applyFont="1" applyFill="1" applyBorder="1" applyAlignment="1">
      <alignment horizontal="center" vertical="top" wrapText="1"/>
    </xf>
    <xf numFmtId="44" fontId="1" fillId="0" borderId="5" xfId="0" applyNumberFormat="1" applyFont="1" applyFill="1" applyBorder="1" applyAlignment="1">
      <alignment horizontal="center" vertical="top" wrapText="1"/>
    </xf>
    <xf numFmtId="44" fontId="1" fillId="0" borderId="0" xfId="0" applyNumberFormat="1" applyFont="1" applyAlignment="1">
      <alignment vertical="top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19" fillId="0" borderId="5" xfId="0" applyNumberFormat="1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6" xfId="0" applyFont="1" applyFill="1" applyBorder="1" applyAlignment="1" applyProtection="1">
      <alignment horizontal="center" vertical="top"/>
      <protection locked="0"/>
    </xf>
    <xf numFmtId="9" fontId="19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164" fontId="1" fillId="0" borderId="6" xfId="0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right" vertical="top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quotePrefix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Border="1" applyAlignment="1">
      <alignment vertical="top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 applyProtection="1">
      <alignment horizontal="center" vertical="top"/>
      <protection locked="0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44" fontId="1" fillId="0" borderId="2" xfId="0" applyNumberFormat="1" applyFont="1" applyFill="1" applyBorder="1" applyAlignment="1">
      <alignment horizontal="center" vertical="top" wrapText="1"/>
    </xf>
    <xf numFmtId="164" fontId="19" fillId="0" borderId="2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6" fillId="2" borderId="0" xfId="0" applyFont="1" applyFill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44" fontId="7" fillId="0" borderId="0" xfId="0" applyNumberFormat="1" applyFont="1" applyFill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4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2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5" Type="http://schemas.openxmlformats.org/officeDocument/2006/relationships/printerSettings" Target="../printerSettings/printerSettings156.bin"/><Relationship Id="rId10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2.bin"/><Relationship Id="rId13" Type="http://schemas.openxmlformats.org/officeDocument/2006/relationships/printerSettings" Target="../printerSettings/printerSettings177.bin"/><Relationship Id="rId18" Type="http://schemas.openxmlformats.org/officeDocument/2006/relationships/printerSettings" Target="../printerSettings/printerSettings182.bin"/><Relationship Id="rId3" Type="http://schemas.openxmlformats.org/officeDocument/2006/relationships/printerSettings" Target="../printerSettings/printerSettings167.bin"/><Relationship Id="rId7" Type="http://schemas.openxmlformats.org/officeDocument/2006/relationships/printerSettings" Target="../printerSettings/printerSettings171.bin"/><Relationship Id="rId12" Type="http://schemas.openxmlformats.org/officeDocument/2006/relationships/printerSettings" Target="../printerSettings/printerSettings176.bin"/><Relationship Id="rId17" Type="http://schemas.openxmlformats.org/officeDocument/2006/relationships/printerSettings" Target="../printerSettings/printerSettings181.bin"/><Relationship Id="rId2" Type="http://schemas.openxmlformats.org/officeDocument/2006/relationships/printerSettings" Target="../printerSettings/printerSettings166.bin"/><Relationship Id="rId16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65.bin"/><Relationship Id="rId6" Type="http://schemas.openxmlformats.org/officeDocument/2006/relationships/printerSettings" Target="../printerSettings/printerSettings170.bin"/><Relationship Id="rId11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69.bin"/><Relationship Id="rId15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74.bin"/><Relationship Id="rId4" Type="http://schemas.openxmlformats.org/officeDocument/2006/relationships/printerSettings" Target="../printerSettings/printerSettings168.bin"/><Relationship Id="rId9" Type="http://schemas.openxmlformats.org/officeDocument/2006/relationships/printerSettings" Target="../printerSettings/printerSettings173.bin"/><Relationship Id="rId14" Type="http://schemas.openxmlformats.org/officeDocument/2006/relationships/printerSettings" Target="../printerSettings/printerSettings17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13" Type="http://schemas.openxmlformats.org/officeDocument/2006/relationships/printerSettings" Target="../printerSettings/printerSettings213.bin"/><Relationship Id="rId3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207.bin"/><Relationship Id="rId12" Type="http://schemas.openxmlformats.org/officeDocument/2006/relationships/printerSettings" Target="../printerSettings/printerSettings212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11" Type="http://schemas.openxmlformats.org/officeDocument/2006/relationships/printerSettings" Target="../printerSettings/printerSettings211.bin"/><Relationship Id="rId5" Type="http://schemas.openxmlformats.org/officeDocument/2006/relationships/printerSettings" Target="../printerSettings/printerSettings205.bin"/><Relationship Id="rId15" Type="http://schemas.openxmlformats.org/officeDocument/2006/relationships/printerSettings" Target="../printerSettings/printerSettings215.bin"/><Relationship Id="rId10" Type="http://schemas.openxmlformats.org/officeDocument/2006/relationships/printerSettings" Target="../printerSettings/printerSettings210.bin"/><Relationship Id="rId4" Type="http://schemas.openxmlformats.org/officeDocument/2006/relationships/printerSettings" Target="../printerSettings/printerSettings204.bin"/><Relationship Id="rId9" Type="http://schemas.openxmlformats.org/officeDocument/2006/relationships/printerSettings" Target="../printerSettings/printerSettings209.bin"/><Relationship Id="rId14" Type="http://schemas.openxmlformats.org/officeDocument/2006/relationships/printerSettings" Target="../printerSettings/printerSettings21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3.bin"/><Relationship Id="rId13" Type="http://schemas.openxmlformats.org/officeDocument/2006/relationships/printerSettings" Target="../printerSettings/printerSettings228.bin"/><Relationship Id="rId18" Type="http://schemas.openxmlformats.org/officeDocument/2006/relationships/printerSettings" Target="../printerSettings/printerSettings233.bin"/><Relationship Id="rId3" Type="http://schemas.openxmlformats.org/officeDocument/2006/relationships/printerSettings" Target="../printerSettings/printerSettings218.bin"/><Relationship Id="rId7" Type="http://schemas.openxmlformats.org/officeDocument/2006/relationships/printerSettings" Target="../printerSettings/printerSettings222.bin"/><Relationship Id="rId12" Type="http://schemas.openxmlformats.org/officeDocument/2006/relationships/printerSettings" Target="../printerSettings/printerSettings227.bin"/><Relationship Id="rId17" Type="http://schemas.openxmlformats.org/officeDocument/2006/relationships/printerSettings" Target="../printerSettings/printerSettings232.bin"/><Relationship Id="rId2" Type="http://schemas.openxmlformats.org/officeDocument/2006/relationships/printerSettings" Target="../printerSettings/printerSettings217.bin"/><Relationship Id="rId16" Type="http://schemas.openxmlformats.org/officeDocument/2006/relationships/printerSettings" Target="../printerSettings/printerSettings231.bin"/><Relationship Id="rId1" Type="http://schemas.openxmlformats.org/officeDocument/2006/relationships/printerSettings" Target="../printerSettings/printerSettings216.bin"/><Relationship Id="rId6" Type="http://schemas.openxmlformats.org/officeDocument/2006/relationships/printerSettings" Target="../printerSettings/printerSettings221.bin"/><Relationship Id="rId11" Type="http://schemas.openxmlformats.org/officeDocument/2006/relationships/printerSettings" Target="../printerSettings/printerSettings226.bin"/><Relationship Id="rId5" Type="http://schemas.openxmlformats.org/officeDocument/2006/relationships/printerSettings" Target="../printerSettings/printerSettings220.bin"/><Relationship Id="rId15" Type="http://schemas.openxmlformats.org/officeDocument/2006/relationships/printerSettings" Target="../printerSettings/printerSettings230.bin"/><Relationship Id="rId10" Type="http://schemas.openxmlformats.org/officeDocument/2006/relationships/printerSettings" Target="../printerSettings/printerSettings225.bin"/><Relationship Id="rId4" Type="http://schemas.openxmlformats.org/officeDocument/2006/relationships/printerSettings" Target="../printerSettings/printerSettings219.bin"/><Relationship Id="rId9" Type="http://schemas.openxmlformats.org/officeDocument/2006/relationships/printerSettings" Target="../printerSettings/printerSettings224.bin"/><Relationship Id="rId14" Type="http://schemas.openxmlformats.org/officeDocument/2006/relationships/printerSettings" Target="../printerSettings/printerSettings22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1.bin"/><Relationship Id="rId13" Type="http://schemas.openxmlformats.org/officeDocument/2006/relationships/printerSettings" Target="../printerSettings/printerSettings246.bin"/><Relationship Id="rId3" Type="http://schemas.openxmlformats.org/officeDocument/2006/relationships/printerSettings" Target="../printerSettings/printerSettings236.bin"/><Relationship Id="rId7" Type="http://schemas.openxmlformats.org/officeDocument/2006/relationships/printerSettings" Target="../printerSettings/printerSettings240.bin"/><Relationship Id="rId12" Type="http://schemas.openxmlformats.org/officeDocument/2006/relationships/printerSettings" Target="../printerSettings/printerSettings245.bin"/><Relationship Id="rId2" Type="http://schemas.openxmlformats.org/officeDocument/2006/relationships/printerSettings" Target="../printerSettings/printerSettings235.bin"/><Relationship Id="rId1" Type="http://schemas.openxmlformats.org/officeDocument/2006/relationships/printerSettings" Target="../printerSettings/printerSettings234.bin"/><Relationship Id="rId6" Type="http://schemas.openxmlformats.org/officeDocument/2006/relationships/printerSettings" Target="../printerSettings/printerSettings239.bin"/><Relationship Id="rId11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38.bin"/><Relationship Id="rId10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37.bin"/><Relationship Id="rId9" Type="http://schemas.openxmlformats.org/officeDocument/2006/relationships/printerSettings" Target="../printerSettings/printerSettings24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1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1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56.bin"/><Relationship Id="rId16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5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printerSettings" Target="../printerSettings/printerSettings8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printerSettings" Target="../printerSettings/printerSettings8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13" Type="http://schemas.openxmlformats.org/officeDocument/2006/relationships/printerSettings" Target="../printerSettings/printerSettings100.bin"/><Relationship Id="rId18" Type="http://schemas.openxmlformats.org/officeDocument/2006/relationships/printerSettings" Target="../printerSettings/printerSettings10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12" Type="http://schemas.openxmlformats.org/officeDocument/2006/relationships/printerSettings" Target="../printerSettings/printerSettings99.bin"/><Relationship Id="rId17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89.bin"/><Relationship Id="rId16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2.bin"/><Relationship Id="rId15" Type="http://schemas.openxmlformats.org/officeDocument/2006/relationships/printerSettings" Target="../printerSettings/printerSettings10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Relationship Id="rId14" Type="http://schemas.openxmlformats.org/officeDocument/2006/relationships/printerSettings" Target="../printerSettings/printerSettings10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18" Type="http://schemas.openxmlformats.org/officeDocument/2006/relationships/printerSettings" Target="../printerSettings/printerSettings12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17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07.bin"/><Relationship Id="rId16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1.bin"/><Relationship Id="rId13" Type="http://schemas.openxmlformats.org/officeDocument/2006/relationships/printerSettings" Target="../printerSettings/printerSettings136.bin"/><Relationship Id="rId3" Type="http://schemas.openxmlformats.org/officeDocument/2006/relationships/printerSettings" Target="../printerSettings/printerSettings126.bin"/><Relationship Id="rId7" Type="http://schemas.openxmlformats.org/officeDocument/2006/relationships/printerSettings" Target="../printerSettings/printerSettings130.bin"/><Relationship Id="rId12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11" Type="http://schemas.openxmlformats.org/officeDocument/2006/relationships/printerSettings" Target="../printerSettings/printerSettings134.bin"/><Relationship Id="rId5" Type="http://schemas.openxmlformats.org/officeDocument/2006/relationships/printerSettings" Target="../printerSettings/printerSettings128.bin"/><Relationship Id="rId10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27.bin"/><Relationship Id="rId9" Type="http://schemas.openxmlformats.org/officeDocument/2006/relationships/printerSettings" Target="../printerSettings/printerSettings13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39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10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6"/>
  <sheetViews>
    <sheetView showGridLines="0" zoomScaleNormal="100" zoomScaleSheetLayoutView="100" workbookViewId="0">
      <selection activeCell="K6" sqref="K6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customHeight="1" x14ac:dyDescent="0.2">
      <c r="A1" s="69" t="s">
        <v>57</v>
      </c>
      <c r="B1" s="16"/>
      <c r="C1" s="17"/>
      <c r="D1" s="18"/>
      <c r="E1" s="18"/>
      <c r="F1" s="116" t="s">
        <v>76</v>
      </c>
      <c r="G1" s="116"/>
      <c r="H1" s="116"/>
      <c r="I1" s="116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43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1200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50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200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200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70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5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800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335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45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10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3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500</v>
      </c>
      <c r="E17" s="45"/>
      <c r="F17" s="46"/>
      <c r="G17" s="7">
        <v>0.08</v>
      </c>
      <c r="H17" s="102"/>
      <c r="I17" s="25">
        <v>1100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500</v>
      </c>
      <c r="E18" s="45"/>
      <c r="F18" s="46"/>
      <c r="G18" s="7">
        <v>0.08</v>
      </c>
      <c r="H18" s="102"/>
      <c r="I18" s="25">
        <v>1000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9">
        <v>10</v>
      </c>
      <c r="E19" s="45"/>
      <c r="F19" s="46"/>
      <c r="G19" s="7">
        <v>0.08</v>
      </c>
      <c r="H19" s="102"/>
      <c r="I19" s="25">
        <v>20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9">
        <v>10</v>
      </c>
      <c r="E20" s="45"/>
      <c r="F20" s="46"/>
      <c r="G20" s="7">
        <v>0.08</v>
      </c>
      <c r="H20" s="102"/>
      <c r="I20" s="25">
        <v>20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125</v>
      </c>
      <c r="B22" s="34" t="s">
        <v>105</v>
      </c>
      <c r="C22" s="8" t="s">
        <v>1</v>
      </c>
      <c r="D22" s="9">
        <v>3</v>
      </c>
      <c r="E22" s="45"/>
      <c r="F22" s="46"/>
      <c r="G22" s="7">
        <v>0.08</v>
      </c>
      <c r="H22" s="102"/>
      <c r="I22" s="25">
        <v>10</v>
      </c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20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127</v>
      </c>
      <c r="B24" s="34" t="s">
        <v>107</v>
      </c>
      <c r="C24" s="8" t="s">
        <v>1</v>
      </c>
      <c r="D24" s="9">
        <v>20</v>
      </c>
      <c r="E24" s="45"/>
      <c r="F24" s="46"/>
      <c r="G24" s="7">
        <v>0.08</v>
      </c>
      <c r="H24" s="102"/>
      <c r="I24" s="25">
        <v>70</v>
      </c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100</v>
      </c>
      <c r="E25" s="45"/>
      <c r="F25" s="46"/>
      <c r="G25" s="7">
        <v>0.08</v>
      </c>
      <c r="H25" s="102"/>
      <c r="I25" s="25">
        <v>400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100</v>
      </c>
      <c r="E26" s="45"/>
      <c r="F26" s="46"/>
      <c r="G26" s="7">
        <v>0.08</v>
      </c>
      <c r="H26" s="102"/>
      <c r="I26" s="25">
        <v>400</v>
      </c>
    </row>
    <row r="27" spans="1:9" ht="27.75" customHeight="1" x14ac:dyDescent="0.2">
      <c r="A27" s="10" t="s">
        <v>130</v>
      </c>
      <c r="B27" s="34" t="s">
        <v>119</v>
      </c>
      <c r="C27" s="5" t="s">
        <v>104</v>
      </c>
      <c r="D27" s="9">
        <v>2000</v>
      </c>
      <c r="E27" s="45"/>
      <c r="F27" s="46"/>
      <c r="G27" s="7">
        <v>0.08</v>
      </c>
      <c r="H27" s="102"/>
      <c r="I27" s="25">
        <v>5000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">
        <v>500</v>
      </c>
      <c r="E28" s="45"/>
      <c r="F28" s="46"/>
      <c r="G28" s="7">
        <v>0.08</v>
      </c>
      <c r="H28" s="102"/>
      <c r="I28" s="25">
        <v>1000</v>
      </c>
    </row>
    <row r="29" spans="1:9" ht="15" x14ac:dyDescent="0.2">
      <c r="A29" s="10" t="s">
        <v>132</v>
      </c>
      <c r="B29" s="34" t="s">
        <v>7</v>
      </c>
      <c r="C29" s="8" t="s">
        <v>1</v>
      </c>
      <c r="D29" s="9">
        <v>200</v>
      </c>
      <c r="E29" s="45"/>
      <c r="F29" s="46"/>
      <c r="G29" s="7">
        <v>0.08</v>
      </c>
      <c r="H29" s="102"/>
      <c r="I29" s="25">
        <v>400</v>
      </c>
    </row>
    <row r="30" spans="1:9" ht="15" x14ac:dyDescent="0.2">
      <c r="A30" s="10" t="s">
        <v>133</v>
      </c>
      <c r="B30" s="34" t="s">
        <v>8</v>
      </c>
      <c r="C30" s="8" t="s">
        <v>1</v>
      </c>
      <c r="D30" s="9">
        <v>50</v>
      </c>
      <c r="E30" s="45"/>
      <c r="F30" s="46"/>
      <c r="G30" s="7">
        <v>0.08</v>
      </c>
      <c r="H30" s="102"/>
      <c r="I30" s="25">
        <v>150</v>
      </c>
    </row>
    <row r="31" spans="1:9" ht="28.5" x14ac:dyDescent="0.2">
      <c r="A31" s="10" t="s">
        <v>134</v>
      </c>
      <c r="B31" s="34" t="s">
        <v>9</v>
      </c>
      <c r="C31" s="8" t="s">
        <v>1</v>
      </c>
      <c r="D31" s="9">
        <v>10</v>
      </c>
      <c r="E31" s="45"/>
      <c r="F31" s="46"/>
      <c r="G31" s="7">
        <v>0.08</v>
      </c>
      <c r="H31" s="102"/>
      <c r="I31" s="25">
        <v>20</v>
      </c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30</v>
      </c>
      <c r="E32" s="45"/>
      <c r="F32" s="46"/>
      <c r="G32" s="7">
        <v>0.08</v>
      </c>
      <c r="H32" s="102"/>
      <c r="I32" s="25">
        <v>100</v>
      </c>
    </row>
    <row r="33" spans="1:9" ht="33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88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9">
        <v>60</v>
      </c>
      <c r="E34" s="45"/>
      <c r="F34" s="46"/>
      <c r="G34" s="7">
        <v>0.08</v>
      </c>
      <c r="H34" s="102"/>
      <c r="I34" s="25">
        <v>200</v>
      </c>
    </row>
    <row r="35" spans="1:9" s="12" customFormat="1" ht="28.5" customHeight="1" x14ac:dyDescent="0.2">
      <c r="A35" s="10" t="s">
        <v>110</v>
      </c>
      <c r="B35" s="34" t="s">
        <v>123</v>
      </c>
      <c r="C35" s="5" t="s">
        <v>101</v>
      </c>
      <c r="D35" s="9">
        <v>200</v>
      </c>
      <c r="E35" s="45"/>
      <c r="F35" s="46"/>
      <c r="G35" s="7">
        <v>0.08</v>
      </c>
      <c r="H35" s="102"/>
      <c r="I35" s="25">
        <v>400</v>
      </c>
    </row>
    <row r="36" spans="1:9" s="12" customFormat="1" ht="15" x14ac:dyDescent="0.2">
      <c r="A36" s="10" t="s">
        <v>109</v>
      </c>
      <c r="B36" s="34" t="s">
        <v>7</v>
      </c>
      <c r="C36" s="8" t="s">
        <v>1</v>
      </c>
      <c r="D36" s="9">
        <v>20</v>
      </c>
      <c r="E36" s="45"/>
      <c r="F36" s="46"/>
      <c r="G36" s="7">
        <v>0.08</v>
      </c>
      <c r="H36" s="102"/>
      <c r="I36" s="25">
        <v>80</v>
      </c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500</v>
      </c>
      <c r="E37" s="45"/>
      <c r="F37" s="46"/>
      <c r="G37" s="7">
        <v>0.08</v>
      </c>
      <c r="H37" s="102"/>
      <c r="I37" s="25">
        <v>1200</v>
      </c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2</v>
      </c>
      <c r="E38" s="45"/>
      <c r="F38" s="46"/>
      <c r="G38" s="7">
        <v>0.08</v>
      </c>
      <c r="H38" s="102"/>
      <c r="I38" s="25"/>
    </row>
    <row r="39" spans="1:9" ht="45" x14ac:dyDescent="0.2">
      <c r="A39" s="3" t="s">
        <v>151</v>
      </c>
      <c r="B39" s="33" t="s">
        <v>150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23" t="s">
        <v>0</v>
      </c>
      <c r="I39" s="25"/>
    </row>
    <row r="40" spans="1:9" s="12" customFormat="1" ht="15" x14ac:dyDescent="0.2">
      <c r="A40" s="10" t="s">
        <v>25</v>
      </c>
      <c r="B40" s="34" t="s">
        <v>114</v>
      </c>
      <c r="C40" s="8" t="s">
        <v>113</v>
      </c>
      <c r="D40" s="9">
        <v>9</v>
      </c>
      <c r="E40" s="45"/>
      <c r="F40" s="46"/>
      <c r="G40" s="7">
        <v>0.08</v>
      </c>
      <c r="H40" s="102"/>
      <c r="I40" s="25"/>
    </row>
    <row r="41" spans="1:9" s="12" customFormat="1" ht="15" x14ac:dyDescent="0.2">
      <c r="A41" s="10" t="s">
        <v>26</v>
      </c>
      <c r="B41" s="34" t="s">
        <v>115</v>
      </c>
      <c r="C41" s="8" t="s">
        <v>113</v>
      </c>
      <c r="D41" s="9">
        <v>9</v>
      </c>
      <c r="E41" s="45"/>
      <c r="F41" s="46"/>
      <c r="G41" s="7">
        <v>0.08</v>
      </c>
      <c r="H41" s="102"/>
      <c r="I41" s="25"/>
    </row>
    <row r="42" spans="1:9" ht="30" x14ac:dyDescent="0.2">
      <c r="A42" s="3">
        <v>10</v>
      </c>
      <c r="B42" s="33" t="s">
        <v>12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23" t="s">
        <v>0</v>
      </c>
      <c r="I42" s="25"/>
    </row>
    <row r="43" spans="1:9" s="12" customFormat="1" ht="15" x14ac:dyDescent="0.2">
      <c r="A43" s="10" t="s">
        <v>49</v>
      </c>
      <c r="B43" s="34" t="s">
        <v>28</v>
      </c>
      <c r="C43" s="8" t="s">
        <v>5</v>
      </c>
      <c r="D43" s="9">
        <v>40</v>
      </c>
      <c r="E43" s="45"/>
      <c r="F43" s="46"/>
      <c r="G43" s="7">
        <v>0.08</v>
      </c>
      <c r="H43" s="102"/>
      <c r="I43" s="25"/>
    </row>
    <row r="44" spans="1:9" s="12" customFormat="1" ht="30" x14ac:dyDescent="0.2">
      <c r="A44" s="3">
        <v>11</v>
      </c>
      <c r="B44" s="33" t="s">
        <v>94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23" t="s">
        <v>0</v>
      </c>
      <c r="I44" s="25"/>
    </row>
    <row r="45" spans="1:9" s="12" customFormat="1" ht="28.5" x14ac:dyDescent="0.2">
      <c r="A45" s="10" t="s">
        <v>92</v>
      </c>
      <c r="B45" s="34" t="s">
        <v>95</v>
      </c>
      <c r="C45" s="8" t="s">
        <v>5</v>
      </c>
      <c r="D45" s="9">
        <v>40</v>
      </c>
      <c r="E45" s="45"/>
      <c r="F45" s="46"/>
      <c r="G45" s="7">
        <v>0.08</v>
      </c>
      <c r="H45" s="102"/>
      <c r="I45" s="25"/>
    </row>
    <row r="46" spans="1:9" ht="30.75" thickBot="1" x14ac:dyDescent="0.25">
      <c r="A46" s="3">
        <v>12</v>
      </c>
      <c r="B46" s="35" t="s">
        <v>124</v>
      </c>
      <c r="C46" s="14" t="s">
        <v>1</v>
      </c>
      <c r="D46" s="15">
        <v>10</v>
      </c>
      <c r="E46" s="45"/>
      <c r="F46" s="46"/>
      <c r="G46" s="7">
        <v>0.23</v>
      </c>
      <c r="H46" s="51"/>
      <c r="I46" s="25"/>
    </row>
    <row r="47" spans="1:9" ht="15.75" thickBot="1" x14ac:dyDescent="0.25">
      <c r="A47" s="13">
        <v>13</v>
      </c>
      <c r="B47" s="37"/>
      <c r="C47" s="26"/>
      <c r="D47" s="26"/>
      <c r="E47" s="90" t="s">
        <v>2</v>
      </c>
      <c r="F47" s="61"/>
      <c r="G47" s="90" t="s">
        <v>2</v>
      </c>
      <c r="H47" s="61"/>
    </row>
    <row r="49" spans="1:9" x14ac:dyDescent="0.2">
      <c r="A49" s="64" t="s">
        <v>72</v>
      </c>
    </row>
    <row r="50" spans="1:9" x14ac:dyDescent="0.2">
      <c r="A50" s="70" t="s">
        <v>98</v>
      </c>
    </row>
    <row r="51" spans="1:9" ht="12.75" x14ac:dyDescent="0.2">
      <c r="A51" s="117" t="s">
        <v>152</v>
      </c>
      <c r="B51" s="118"/>
      <c r="C51" s="118"/>
      <c r="D51" s="118"/>
      <c r="E51" s="118"/>
      <c r="F51" s="118"/>
      <c r="G51" s="118"/>
      <c r="H51" s="118"/>
      <c r="I51" s="118"/>
    </row>
    <row r="56" spans="1:9" x14ac:dyDescent="0.2">
      <c r="E56" s="63"/>
      <c r="F56" s="74" t="s">
        <v>73</v>
      </c>
      <c r="G56" s="64"/>
    </row>
    <row r="57" spans="1:9" x14ac:dyDescent="0.2">
      <c r="C57" s="71"/>
      <c r="D57" s="106"/>
      <c r="E57" s="63"/>
      <c r="F57" s="74" t="s">
        <v>74</v>
      </c>
      <c r="G57" s="64"/>
      <c r="H57" s="64"/>
    </row>
    <row r="58" spans="1:9" x14ac:dyDescent="0.2">
      <c r="E58" s="63"/>
      <c r="F58" s="74" t="s">
        <v>75</v>
      </c>
      <c r="G58" s="64"/>
    </row>
    <row r="61" spans="1:9" x14ac:dyDescent="0.2">
      <c r="A61" s="64"/>
      <c r="F61" s="72"/>
    </row>
    <row r="62" spans="1:9" x14ac:dyDescent="0.2">
      <c r="A62" s="70"/>
      <c r="C62" s="115"/>
      <c r="D62" s="115"/>
      <c r="E62" s="115"/>
      <c r="F62" s="115"/>
      <c r="G62" s="115"/>
      <c r="H62" s="115"/>
    </row>
    <row r="66" spans="3:8" x14ac:dyDescent="0.2">
      <c r="C66" s="71"/>
      <c r="D66" s="106"/>
      <c r="E66" s="63"/>
      <c r="F66" s="72"/>
      <c r="G66" s="64"/>
      <c r="H66" s="64"/>
    </row>
  </sheetData>
  <sheetProtection insertColumns="0" insertRows="0" deleteColumns="0" deleteRows="0"/>
  <customSheetViews>
    <customSheetView guid="{C59FDC5B-9747-4D72-87AB-BD55E357077C}" showPageBreaks="1" printArea="1" view="pageBreakPreview">
      <selection activeCell="O6" sqref="N6:O6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43" orientation="portrait" r:id="rId1"/>
    </customSheetView>
    <customSheetView guid="{2F42D67B-11A9-4BC8-85AE-C18572BD2198}" showPageBreaks="1" printArea="1" view="pageBreakPreview" topLeftCell="A40">
      <selection activeCell="B45" sqref="B45"/>
      <rowBreaks count="1" manualBreakCount="1">
        <brk id="42" max="8" man="1"/>
      </rowBreaks>
      <pageMargins left="0.31496062992125984" right="0.23622047244094491" top="0.44" bottom="0.2" header="0.31496062992125984" footer="0.31496062992125984"/>
      <pageSetup paperSize="9" scale="85" firstPageNumber="43" orientation="landscape" r:id="rId2"/>
    </customSheetView>
    <customSheetView guid="{DC49D4FE-B676-4881-AEB2-1B8D50A88EED}" showPageBreaks="1" printArea="1" view="pageBreakPreview" topLeftCell="A31">
      <pane xSplit="5" topLeftCell="H1" activePane="topRight" state="frozen"/>
      <selection pane="topRight" activeCell="D11" sqref="D11"/>
      <rowBreaks count="1" manualBreakCount="1">
        <brk id="32" max="12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3"/>
      <headerFooter>
        <oddHeader>&amp;RZałącznik 7/I  do SIWZ
i zał. nr 1 do umowy</oddHeader>
      </headerFooter>
    </customSheetView>
    <customSheetView guid="{11027A4C-B8D9-4102-B593-E090A05835E9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4"/>
      <headerFooter>
        <oddHeader>&amp;RZałącznik 7/I  do SIWZ
i zał. nr 1 do umowy</oddHeader>
      </headerFooter>
    </customSheetView>
    <customSheetView guid="{E1C3475A-1B9F-47E5-A631-3C093959A3D2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5"/>
      <headerFooter>
        <oddHeader>&amp;RZałącznik 7/I  do SIWZ
i zał. nr 1 do umowy</oddHeader>
      </headerFooter>
    </customSheetView>
    <customSheetView guid="{22A82A6C-52D7-4676-BD47-682F230D569D}" showPageBreaks="1" printArea="1" view="pageBreakPreview">
      <selection activeCell="E52" sqref="E52"/>
      <rowBreaks count="1" manualBreakCount="1">
        <brk id="42" max="8" man="1"/>
      </rowBreaks>
      <pageMargins left="0.31496062992125984" right="0.23622047244094491" top="0.44" bottom="0.2" header="0.31496062992125984" footer="0.31496062992125984"/>
      <pageSetup paperSize="9" scale="85" firstPageNumber="43" orientation="landscape" r:id="rId6"/>
    </customSheetView>
    <customSheetView guid="{DB9D208D-4273-4405-BF66-6B3DED72B7BC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7"/>
      <headerFooter>
        <oddHeader>&amp;RZałącznik 7/I  do SIWZ
i zał. nr 1 do umowy</oddHeader>
      </headerFooter>
    </customSheetView>
    <customSheetView guid="{DE20AC39-D74D-477A-A02E-5D2B06EE0B2F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8"/>
      <headerFooter>
        <oddHeader>&amp;RZałącznik 7/I  do SIWZ
i zał. nr 1 do umowy</oddHeader>
      </headerFooter>
    </customSheetView>
    <customSheetView guid="{B4C2395F-378A-427A-AC4F-3ED621226B6F}" showPageBreaks="1" printArea="1" view="pageBreakPreview">
      <pane xSplit="5" topLeftCell="F1" activePane="topRight" state="frozen"/>
      <selection pane="topRight" activeCell="H12" sqref="H12"/>
      <rowBreaks count="1" manualBreakCount="1">
        <brk id="42" max="8" man="1"/>
      </rowBreaks>
      <pageMargins left="0.32" right="0.15748031496062992" top="0.74803149606299213" bottom="0.74803149606299213" header="0.31496062992125984" footer="0.31496062992125984"/>
      <pageSetup paperSize="9" scale="80" firstPageNumber="43" orientation="portrait" useFirstPageNumber="1" r:id="rId9"/>
      <headerFooter>
        <oddHeader>&amp;RZałącznik 7/I  do SIWZ
i zał. nr 1 do umowy</oddHeader>
      </headerFooter>
    </customSheetView>
    <customSheetView guid="{B71414E0-4589-4DD9-8361-D8CB6F7BF356}" showPageBreaks="1" printArea="1" view="pageBreakPreview">
      <pane xSplit="5" topLeftCell="F1" activePane="topRight" state="frozen"/>
      <selection pane="topRight" activeCell="D9" sqref="D9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0"/>
      <headerFooter>
        <oddHeader>&amp;RZałącznik 7/I  do SIWZ
i zał. nr 1 do umowy</oddHeader>
      </headerFooter>
    </customSheetView>
    <customSheetView guid="{7837CFA7-99C8-40DC-B246-7E8AB383FF51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1"/>
      <headerFooter>
        <oddHeader>&amp;RZałącznik 7/I  do SIWZ
i zał. nr 1 do umowy</oddHeader>
      </headerFooter>
    </customSheetView>
    <customSheetView guid="{7615B1AA-2EE3-479E-9A4B-138532599F68}" showPageBreaks="1" printArea="1" view="pageBreakPreview" topLeftCell="A25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2"/>
      <headerFooter>
        <oddHeader>&amp;RZałącznik 7/I  do SIWZ
i zał. nr 1 do umowy</oddHeader>
      </headerFooter>
    </customSheetView>
    <customSheetView guid="{6BAC1CE4-43A5-47BC-A8DC-EF56AB703818}" showPageBreaks="1" printArea="1" view="pageBreakPreview">
      <selection activeCell="E52" sqref="E52"/>
      <rowBreaks count="1" manualBreakCount="1">
        <brk id="42" max="8" man="1"/>
      </rowBreaks>
      <pageMargins left="0.31496062992125984" right="0.23622047244094491" top="0.44" bottom="0.2" header="0.31496062992125984" footer="0.31496062992125984"/>
      <pageSetup paperSize="9" scale="85" firstPageNumber="43" orientation="landscape" r:id="rId13"/>
    </customSheetView>
    <customSheetView guid="{F56264EA-748C-4EB5-AEED-5D037DD92B27}" showPageBreaks="1" printArea="1" view="pageBreakPreview">
      <pane xSplit="5" topLeftCell="H1" activePane="topRight" state="frozen"/>
      <selection pane="topRight" activeCell="I7" sqref="I7"/>
      <rowBreaks count="1" manualBreakCount="1">
        <brk id="32" max="12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4"/>
      <headerFooter>
        <oddHeader>&amp;RZałącznik 7/I  do SIWZ
i zał. nr 1 do umowy</oddHeader>
      </headerFooter>
    </customSheetView>
    <customSheetView guid="{8413483D-2B2A-471E-AEEA-894D39CBD7B7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5"/>
      <headerFooter>
        <oddHeader>&amp;RZałącznik 7/I  do SIWZ
i zał. nr 1 do umowy</oddHeader>
      </headerFooter>
    </customSheetView>
    <customSheetView guid="{3625390D-4727-423A-9ECA-5073770B8F2C}" showPageBreaks="1" printArea="1" view="pageBreakPreview" topLeftCell="A4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6"/>
      <headerFooter>
        <oddHeader>&amp;RZałącznik 7/I  do SIWZ
i zał. nr 1 do umowy</oddHeader>
      </headerFooter>
    </customSheetView>
    <customSheetView guid="{5A48A791-5D58-494A-A33C-C605CF10BFD5}" showPageBreaks="1" printArea="1" view="pageBreakPreview" topLeftCell="A28">
      <pane xSplit="5" topLeftCell="F1" activePane="topRight" state="frozen"/>
      <selection pane="topRight" activeCell="K6" sqref="K6"/>
      <rowBreaks count="1" manualBreakCount="1">
        <brk id="32" max="8" man="1"/>
      </rowBreaks>
      <pageMargins left="0.17" right="0.17" top="0.74803149606299213" bottom="0.74803149606299213" header="0.31496062992125984" footer="0.31496062992125984"/>
      <pageSetup paperSize="9" scale="92" firstPageNumber="43" orientation="portrait" useFirstPageNumber="1" r:id="rId17"/>
      <headerFooter>
        <oddHeader>&amp;RZałącznik 7/I  do SIWZ
i zał. nr 1 do umowy</oddHeader>
      </headerFooter>
    </customSheetView>
  </customSheetViews>
  <mergeCells count="3">
    <mergeCell ref="C62:H62"/>
    <mergeCell ref="F1:I1"/>
    <mergeCell ref="A51:I51"/>
  </mergeCells>
  <pageMargins left="0.31496062992125984" right="0.23622047244094491" top="0.98425196850393704" bottom="0.19685039370078741" header="0.31496062992125984" footer="0.31496062992125984"/>
  <pageSetup paperSize="9" scale="85" firstPageNumber="43" orientation="portrait" r:id="rId18"/>
  <rowBreaks count="1" manualBreakCount="1">
    <brk id="3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topLeftCell="A28" zoomScaleNormal="100" zoomScaleSheetLayoutView="115" workbookViewId="0">
      <selection activeCell="A33" sqref="A33:I52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66</v>
      </c>
      <c r="B1" s="16"/>
      <c r="C1" s="17"/>
      <c r="D1" s="18"/>
      <c r="E1" s="18"/>
      <c r="F1" s="119" t="s">
        <v>84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1200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100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100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100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30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3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1000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380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80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20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5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500</v>
      </c>
      <c r="E17" s="45"/>
      <c r="F17" s="46"/>
      <c r="G17" s="7">
        <v>0.08</v>
      </c>
      <c r="H17" s="102"/>
      <c r="I17" s="25">
        <v>1700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180</v>
      </c>
      <c r="E18" s="45"/>
      <c r="F18" s="46"/>
      <c r="G18" s="7">
        <v>0.08</v>
      </c>
      <c r="H18" s="102"/>
      <c r="I18" s="25">
        <v>600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9">
        <v>10</v>
      </c>
      <c r="E19" s="45"/>
      <c r="F19" s="46"/>
      <c r="G19" s="7">
        <v>0.08</v>
      </c>
      <c r="H19" s="102"/>
      <c r="I19" s="25">
        <v>30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9">
        <v>10</v>
      </c>
      <c r="E20" s="45"/>
      <c r="F20" s="46"/>
      <c r="G20" s="7">
        <v>0.08</v>
      </c>
      <c r="H20" s="102"/>
      <c r="I20" s="25">
        <v>30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5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15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15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500</v>
      </c>
      <c r="E25" s="45"/>
      <c r="F25" s="46"/>
      <c r="G25" s="7">
        <v>0.08</v>
      </c>
      <c r="H25" s="102"/>
      <c r="I25" s="25">
        <v>800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500</v>
      </c>
      <c r="E26" s="45"/>
      <c r="F26" s="46"/>
      <c r="G26" s="7">
        <v>0.08</v>
      </c>
      <c r="H26" s="102"/>
      <c r="I26" s="25">
        <v>800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1950</v>
      </c>
      <c r="E27" s="45"/>
      <c r="F27" s="46"/>
      <c r="G27" s="7">
        <v>0.08</v>
      </c>
      <c r="H27" s="102"/>
      <c r="I27" s="25">
        <v>6500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">
        <v>800</v>
      </c>
      <c r="E28" s="45"/>
      <c r="F28" s="46"/>
      <c r="G28" s="7">
        <v>0.08</v>
      </c>
      <c r="H28" s="102"/>
      <c r="I28" s="25">
        <v>1600</v>
      </c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800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146</v>
      </c>
      <c r="B30" s="34" t="s">
        <v>8</v>
      </c>
      <c r="C30" s="8" t="s">
        <v>1</v>
      </c>
      <c r="D30" s="9">
        <v>100</v>
      </c>
      <c r="E30" s="45"/>
      <c r="F30" s="46"/>
      <c r="G30" s="7">
        <v>0.08</v>
      </c>
      <c r="H30" s="102"/>
      <c r="I30" s="25"/>
    </row>
    <row r="31" spans="1:9" ht="28.5" x14ac:dyDescent="0.2">
      <c r="A31" s="10" t="s">
        <v>140</v>
      </c>
      <c r="B31" s="34" t="s">
        <v>9</v>
      </c>
      <c r="C31" s="8" t="s">
        <v>1</v>
      </c>
      <c r="D31" s="9">
        <v>25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147</v>
      </c>
      <c r="B32" s="34" t="s">
        <v>27</v>
      </c>
      <c r="C32" s="8" t="s">
        <v>1</v>
      </c>
      <c r="D32" s="9">
        <v>100</v>
      </c>
      <c r="E32" s="45"/>
      <c r="F32" s="46"/>
      <c r="G32" s="7">
        <v>0.08</v>
      </c>
      <c r="H32" s="102"/>
      <c r="I32" s="25"/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9">
        <v>50</v>
      </c>
      <c r="E34" s="45"/>
      <c r="F34" s="46"/>
      <c r="G34" s="7">
        <v>0.08</v>
      </c>
      <c r="H34" s="102"/>
      <c r="I34" s="25">
        <v>200</v>
      </c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">
        <v>10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10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200</v>
      </c>
      <c r="E37" s="45"/>
      <c r="F37" s="46"/>
      <c r="G37" s="7">
        <v>0.08</v>
      </c>
      <c r="H37" s="102"/>
      <c r="I37" s="25">
        <v>1000</v>
      </c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3">
        <v>5</v>
      </c>
      <c r="E38" s="45"/>
      <c r="F38" s="46"/>
      <c r="G38" s="7">
        <v>0.08</v>
      </c>
      <c r="H38" s="102"/>
      <c r="I38" s="25"/>
    </row>
    <row r="39" spans="1:9" ht="30.75" thickBot="1" x14ac:dyDescent="0.25">
      <c r="A39" s="3">
        <v>12</v>
      </c>
      <c r="B39" s="35" t="s">
        <v>122</v>
      </c>
      <c r="C39" s="14" t="s">
        <v>1</v>
      </c>
      <c r="D39" s="15">
        <v>20</v>
      </c>
      <c r="E39" s="45"/>
      <c r="F39" s="46"/>
      <c r="G39" s="7">
        <v>0.23</v>
      </c>
      <c r="H39" s="51"/>
      <c r="I39" s="25"/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  <c r="H42" s="84"/>
    </row>
    <row r="43" spans="1:9" x14ac:dyDescent="0.2">
      <c r="A43" s="70" t="s">
        <v>98</v>
      </c>
    </row>
    <row r="44" spans="1:9" x14ac:dyDescent="0.2">
      <c r="H44" s="85"/>
    </row>
    <row r="49" spans="3:8" x14ac:dyDescent="0.2">
      <c r="F49" s="74" t="s">
        <v>73</v>
      </c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</sheetData>
  <customSheetViews>
    <customSheetView guid="{C59FDC5B-9747-4D72-87AB-BD55E357077C}" scale="115" showPageBreaks="1" printArea="1" view="pageBreakPreview" topLeftCell="A34">
      <selection activeCell="A39" sqref="A39:XFD47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cale="75" showPageBreaks="1" printArea="1" view="pageBreakPreview" topLeftCell="A13">
      <selection activeCell="J5" sqref="J5:J53"/>
      <pageMargins left="0.31496062992125984" right="0.23622047244094491" top="0.74803149606299213" bottom="0.74803149606299213" header="0.31496062992125984" footer="0.31496062992125984"/>
      <pageSetup paperSize="9" scale="45" orientation="landscape" r:id="rId2"/>
    </customSheetView>
    <customSheetView guid="{DC49D4FE-B676-4881-AEB2-1B8D50A88EED}" topLeftCell="A40">
      <selection activeCell="B1" sqref="B1:B1048576"/>
      <pageMargins left="0.7" right="0.7" top="0.75" bottom="0.75" header="0.3" footer="0.3"/>
      <pageSetup paperSize="9" orientation="portrait" r:id="rId3"/>
    </customSheetView>
    <customSheetView guid="{11027A4C-B8D9-4102-B593-E090A05835E9}" scale="75" fitToPage="1">
      <selection activeCell="M3" sqref="M3"/>
      <pageMargins left="0.7" right="0.7" top="0.75" bottom="0.75" header="0.3" footer="0.3"/>
      <pageSetup paperSize="9" scale="55" orientation="portrait" r:id="rId4"/>
    </customSheetView>
    <customSheetView guid="{E1C3475A-1B9F-47E5-A631-3C093959A3D2}" scale="75" fitToPage="1">
      <selection activeCell="N18" sqref="N18"/>
      <pageMargins left="0.7" right="0.7" top="0.75" bottom="0.75" header="0.3" footer="0.3"/>
      <pageSetup paperSize="9" scale="55" orientation="portrait" r:id="rId5"/>
    </customSheetView>
    <customSheetView guid="{22A82A6C-52D7-4676-BD47-682F230D569D}" showPageBreaks="1" printArea="1" view="pageBreakPreview" topLeftCell="A40">
      <selection activeCell="D49" sqref="D49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scale="75" fitToPage="1">
      <selection activeCell="N14" sqref="N14"/>
      <pageMargins left="0.7" right="0.7" top="0.75" bottom="0.75" header="0.3" footer="0.3"/>
      <pageSetup paperSize="9" scale="55" orientation="portrait" r:id="rId7"/>
    </customSheetView>
    <customSheetView guid="{DE20AC39-D74D-477A-A02E-5D2B06EE0B2F}" scale="75">
      <selection activeCell="L34" sqref="L34"/>
      <pageMargins left="0.7" right="0.7" top="0.75" bottom="0.75" header="0.3" footer="0.3"/>
    </customSheetView>
    <customSheetView guid="{B4C2395F-378A-427A-AC4F-3ED621226B6F}" topLeftCell="A41">
      <selection activeCell="A56" sqref="A56"/>
      <pageMargins left="0.7" right="0.7" top="0.75" bottom="0.75" header="0.3" footer="0.3"/>
    </customSheetView>
    <customSheetView guid="{B71414E0-4589-4DD9-8361-D8CB6F7BF356}" topLeftCell="A4">
      <selection activeCell="D52" sqref="D52:H53"/>
      <pageMargins left="0.7" right="0.7" top="0.75" bottom="0.75" header="0.3" footer="0.3"/>
    </customSheetView>
    <customSheetView guid="{7837CFA7-99C8-40DC-B246-7E8AB383FF51}" topLeftCell="A25">
      <selection activeCell="K6" sqref="K6"/>
      <pageMargins left="0.7" right="0.7" top="0.75" bottom="0.75" header="0.3" footer="0.3"/>
    </customSheetView>
    <customSheetView guid="{7615B1AA-2EE3-479E-9A4B-138532599F68}">
      <selection activeCell="K6" sqref="K6"/>
      <pageMargins left="0.7" right="0.7" top="0.75" bottom="0.75" header="0.3" footer="0.3"/>
    </customSheetView>
    <customSheetView guid="{6BAC1CE4-43A5-47BC-A8DC-EF56AB703818}" showPageBreaks="1" printArea="1" view="pageBreakPreview" topLeftCell="A40">
      <selection activeCell="D49" sqref="D49"/>
      <pageMargins left="0.31496062992125984" right="0.23622047244094491" top="0.74803149606299213" bottom="0.74803149606299213" header="0.31496062992125984" footer="0.31496062992125984"/>
      <pageSetup paperSize="9" scale="85" orientation="landscape" r:id="rId8"/>
    </customSheetView>
    <customSheetView guid="{F56264EA-748C-4EB5-AEED-5D037DD92B27}" topLeftCell="A40">
      <selection activeCell="B1" sqref="B1:B1048576"/>
      <pageMargins left="0.7" right="0.7" top="0.75" bottom="0.75" header="0.3" footer="0.3"/>
      <pageSetup paperSize="9" orientation="portrait" r:id="rId9"/>
    </customSheetView>
    <customSheetView guid="{8413483D-2B2A-471E-AEEA-894D39CBD7B7}">
      <selection activeCell="K6" sqref="K6"/>
      <pageMargins left="0.7" right="0.7" top="0.75" bottom="0.75" header="0.3" footer="0.3"/>
      <pageSetup paperSize="9" orientation="portrait" r:id="rId10"/>
    </customSheetView>
    <customSheetView guid="{3625390D-4727-423A-9ECA-5073770B8F2C}" scale="75">
      <selection activeCell="L34" sqref="L34"/>
      <pageMargins left="0.7" right="0.7" top="0.75" bottom="0.75" header="0.3" footer="0.3"/>
      <pageSetup paperSize="9" orientation="portrait" r:id="rId11"/>
    </customSheetView>
    <customSheetView guid="{5A48A791-5D58-494A-A33C-C605CF10BFD5}" topLeftCell="A31">
      <selection activeCell="K6" sqref="K6"/>
      <pageMargins left="0.7" right="0.7" top="0.75" bottom="0.75" header="0.3" footer="0.3"/>
      <pageSetup paperSize="9" orientation="portrait" r:id="rId12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3"/>
  <rowBreaks count="1" manualBreakCount="1">
    <brk id="3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5"/>
  <sheetViews>
    <sheetView showGridLines="0" topLeftCell="A31" zoomScaleNormal="100" zoomScaleSheetLayoutView="115" workbookViewId="0">
      <selection activeCell="A33" sqref="A33:I56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67</v>
      </c>
      <c r="B1" s="16"/>
      <c r="C1" s="17"/>
      <c r="D1" s="18"/>
      <c r="E1" s="18"/>
      <c r="F1" s="119" t="s">
        <v>85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600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100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150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150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5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350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200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50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50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10</v>
      </c>
      <c r="E16" s="45"/>
      <c r="F16" s="46"/>
      <c r="G16" s="7">
        <v>0.08</v>
      </c>
      <c r="H16" s="102"/>
      <c r="I16" s="25"/>
    </row>
    <row r="17" spans="1:9" ht="15" x14ac:dyDescent="0.2">
      <c r="A17" s="3">
        <v>3</v>
      </c>
      <c r="B17" s="33" t="s">
        <v>117</v>
      </c>
      <c r="C17" s="5" t="s">
        <v>1</v>
      </c>
      <c r="D17" s="6">
        <v>150</v>
      </c>
      <c r="E17" s="45"/>
      <c r="F17" s="46"/>
      <c r="G17" s="7">
        <v>0.08</v>
      </c>
      <c r="H17" s="102"/>
      <c r="I17" s="25"/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200</v>
      </c>
      <c r="E18" s="45"/>
      <c r="F18" s="46"/>
      <c r="G18" s="7">
        <v>0.08</v>
      </c>
      <c r="H18" s="102"/>
      <c r="I18" s="25">
        <v>600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9">
        <v>10</v>
      </c>
      <c r="E19" s="45"/>
      <c r="F19" s="46"/>
      <c r="G19" s="7">
        <v>0.08</v>
      </c>
      <c r="H19" s="102"/>
      <c r="I19" s="25">
        <v>30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9">
        <v>10</v>
      </c>
      <c r="E20" s="45"/>
      <c r="F20" s="46"/>
      <c r="G20" s="7">
        <v>0.08</v>
      </c>
      <c r="H20" s="102"/>
      <c r="I20" s="25">
        <v>30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20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100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20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144</v>
      </c>
      <c r="B25" s="34" t="s">
        <v>10</v>
      </c>
      <c r="C25" s="8" t="s">
        <v>1</v>
      </c>
      <c r="D25" s="9">
        <v>100</v>
      </c>
      <c r="E25" s="45"/>
      <c r="F25" s="46"/>
      <c r="G25" s="7">
        <v>0.08</v>
      </c>
      <c r="H25" s="102"/>
      <c r="I25" s="25"/>
    </row>
    <row r="26" spans="1:9" ht="15" x14ac:dyDescent="0.2">
      <c r="A26" s="10" t="s">
        <v>145</v>
      </c>
      <c r="B26" s="34" t="s">
        <v>118</v>
      </c>
      <c r="C26" s="8" t="s">
        <v>1</v>
      </c>
      <c r="D26" s="9">
        <v>100</v>
      </c>
      <c r="E26" s="45"/>
      <c r="F26" s="46"/>
      <c r="G26" s="7">
        <v>0.08</v>
      </c>
      <c r="H26" s="102"/>
      <c r="I26" s="25"/>
    </row>
    <row r="27" spans="1:9" ht="42.75" x14ac:dyDescent="0.2">
      <c r="A27" s="10" t="s">
        <v>148</v>
      </c>
      <c r="B27" s="34" t="s">
        <v>119</v>
      </c>
      <c r="C27" s="5" t="s">
        <v>104</v>
      </c>
      <c r="D27" s="9">
        <v>1000</v>
      </c>
      <c r="E27" s="45"/>
      <c r="F27" s="46"/>
      <c r="G27" s="7">
        <v>0.08</v>
      </c>
      <c r="H27" s="102"/>
      <c r="I27" s="25"/>
    </row>
    <row r="28" spans="1:9" ht="15" x14ac:dyDescent="0.2">
      <c r="A28" s="10" t="s">
        <v>138</v>
      </c>
      <c r="B28" s="34" t="s">
        <v>6</v>
      </c>
      <c r="C28" s="8" t="s">
        <v>1</v>
      </c>
      <c r="D28" s="9">
        <v>100</v>
      </c>
      <c r="E28" s="45"/>
      <c r="F28" s="46"/>
      <c r="G28" s="7">
        <v>0.08</v>
      </c>
      <c r="H28" s="102"/>
      <c r="I28" s="25"/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200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146</v>
      </c>
      <c r="B30" s="34" t="s">
        <v>8</v>
      </c>
      <c r="C30" s="8" t="s">
        <v>1</v>
      </c>
      <c r="D30" s="9">
        <v>100</v>
      </c>
      <c r="E30" s="45"/>
      <c r="F30" s="46"/>
      <c r="G30" s="7">
        <v>0.08</v>
      </c>
      <c r="H30" s="102"/>
      <c r="I30" s="25"/>
    </row>
    <row r="31" spans="1:9" ht="28.5" x14ac:dyDescent="0.2">
      <c r="A31" s="10" t="s">
        <v>140</v>
      </c>
      <c r="B31" s="34" t="s">
        <v>9</v>
      </c>
      <c r="C31" s="8" t="s">
        <v>1</v>
      </c>
      <c r="D31" s="9">
        <v>50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147</v>
      </c>
      <c r="B32" s="34" t="s">
        <v>27</v>
      </c>
      <c r="C32" s="8" t="s">
        <v>1</v>
      </c>
      <c r="D32" s="9">
        <v>150</v>
      </c>
      <c r="E32" s="45"/>
      <c r="F32" s="46"/>
      <c r="G32" s="7">
        <v>0.08</v>
      </c>
      <c r="H32" s="102"/>
      <c r="I32" s="25"/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20</v>
      </c>
      <c r="E34" s="45"/>
      <c r="F34" s="46"/>
      <c r="G34" s="7">
        <v>0.08</v>
      </c>
      <c r="H34" s="102"/>
      <c r="I34" s="25"/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">
        <v>10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10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111</v>
      </c>
      <c r="B37" s="34" t="s">
        <v>41</v>
      </c>
      <c r="C37" s="8" t="s">
        <v>1</v>
      </c>
      <c r="D37" s="9">
        <v>50</v>
      </c>
      <c r="E37" s="45"/>
      <c r="F37" s="46"/>
      <c r="G37" s="7">
        <v>0.08</v>
      </c>
      <c r="H37" s="102"/>
      <c r="I37" s="25"/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10</v>
      </c>
      <c r="E38" s="45"/>
      <c r="F38" s="46"/>
      <c r="G38" s="7">
        <v>0.08</v>
      </c>
      <c r="H38" s="102"/>
      <c r="I38" s="25"/>
    </row>
    <row r="39" spans="1:9" ht="30" x14ac:dyDescent="0.2">
      <c r="A39" s="3">
        <v>10</v>
      </c>
      <c r="B39" s="33" t="s">
        <v>12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23" t="s">
        <v>0</v>
      </c>
      <c r="I39" s="25"/>
    </row>
    <row r="40" spans="1:9" s="12" customFormat="1" ht="15" x14ac:dyDescent="0.2">
      <c r="A40" s="10" t="s">
        <v>49</v>
      </c>
      <c r="B40" s="34" t="s">
        <v>28</v>
      </c>
      <c r="C40" s="8" t="s">
        <v>5</v>
      </c>
      <c r="D40" s="9">
        <v>50</v>
      </c>
      <c r="E40" s="45"/>
      <c r="F40" s="46"/>
      <c r="G40" s="7">
        <v>0.08</v>
      </c>
      <c r="H40" s="102"/>
      <c r="I40" s="25"/>
    </row>
    <row r="41" spans="1:9" ht="30" x14ac:dyDescent="0.2">
      <c r="A41" s="3">
        <v>11</v>
      </c>
      <c r="B41" s="33" t="s">
        <v>94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23" t="s">
        <v>0</v>
      </c>
      <c r="I41" s="25"/>
    </row>
    <row r="42" spans="1:9" s="12" customFormat="1" ht="28.5" x14ac:dyDescent="0.2">
      <c r="A42" s="10" t="s">
        <v>92</v>
      </c>
      <c r="B42" s="34" t="s">
        <v>95</v>
      </c>
      <c r="C42" s="8" t="s">
        <v>5</v>
      </c>
      <c r="D42" s="9">
        <v>50</v>
      </c>
      <c r="E42" s="45"/>
      <c r="F42" s="46"/>
      <c r="G42" s="7">
        <v>0.08</v>
      </c>
      <c r="H42" s="102"/>
      <c r="I42" s="25"/>
    </row>
    <row r="43" spans="1:9" ht="30.75" thickBot="1" x14ac:dyDescent="0.25">
      <c r="A43" s="3">
        <v>12</v>
      </c>
      <c r="B43" s="35" t="s">
        <v>122</v>
      </c>
      <c r="C43" s="14" t="s">
        <v>1</v>
      </c>
      <c r="D43" s="15">
        <v>10</v>
      </c>
      <c r="E43" s="45"/>
      <c r="F43" s="46"/>
      <c r="G43" s="7">
        <v>0.23</v>
      </c>
      <c r="H43" s="51"/>
      <c r="I43" s="25"/>
    </row>
    <row r="44" spans="1:9" ht="15.75" thickBot="1" x14ac:dyDescent="0.25">
      <c r="A44" s="13">
        <v>13</v>
      </c>
      <c r="B44" s="37"/>
      <c r="C44" s="26"/>
      <c r="D44" s="26"/>
      <c r="E44" s="90" t="s">
        <v>2</v>
      </c>
      <c r="F44" s="61"/>
      <c r="G44" s="90" t="s">
        <v>2</v>
      </c>
      <c r="H44" s="61"/>
    </row>
    <row r="46" spans="1:9" x14ac:dyDescent="0.2">
      <c r="A46" s="64" t="s">
        <v>72</v>
      </c>
    </row>
    <row r="47" spans="1:9" x14ac:dyDescent="0.2">
      <c r="A47" s="70" t="s">
        <v>98</v>
      </c>
    </row>
    <row r="53" spans="3:8" x14ac:dyDescent="0.2">
      <c r="F53" s="74" t="s">
        <v>73</v>
      </c>
    </row>
    <row r="54" spans="3:8" x14ac:dyDescent="0.2">
      <c r="C54" s="71"/>
      <c r="D54" s="106"/>
      <c r="E54" s="63"/>
      <c r="F54" s="74" t="s">
        <v>74</v>
      </c>
      <c r="G54" s="64"/>
      <c r="H54" s="64"/>
    </row>
    <row r="55" spans="3:8" x14ac:dyDescent="0.2">
      <c r="C55" s="105"/>
      <c r="D55" s="105"/>
      <c r="E55" s="105"/>
      <c r="F55" s="74" t="s">
        <v>75</v>
      </c>
      <c r="G55" s="105"/>
      <c r="H55" s="105"/>
    </row>
  </sheetData>
  <sheetProtection insertColumns="0" insertRows="0" deleteColumns="0" deleteRows="0"/>
  <customSheetViews>
    <customSheetView guid="{C59FDC5B-9747-4D72-87AB-BD55E357077C}" scale="115" showPageBreaks="1" printArea="1" view="pageBreakPreview" topLeftCell="A34">
      <selection activeCell="A43" sqref="A43:XFD43"/>
      <rowBreaks count="9" manualBreakCount="9">
        <brk id="32" max="8" man="1"/>
        <brk id="76" max="8" man="1"/>
        <brk id="86" max="8" man="1"/>
        <brk id="92" max="8" man="1"/>
        <brk id="133" max="8" man="1"/>
        <brk id="159" max="8" man="1"/>
        <brk id="187" max="8" man="1"/>
        <brk id="216" max="8" man="1"/>
        <brk id="242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114" orientation="portrait" r:id="rId1"/>
    </customSheetView>
    <customSheetView guid="{2F42D67B-11A9-4BC8-85AE-C18572BD2198}" showPageBreaks="1" printArea="1" view="pageBreakPreview" topLeftCell="A34">
      <selection activeCell="D52" sqref="D52"/>
      <rowBreaks count="10" manualBreakCount="10">
        <brk id="30" max="8" man="1"/>
        <brk id="58" max="8" man="1"/>
        <brk id="84" max="8" man="1"/>
        <brk id="94" max="8" man="1"/>
        <brk id="100" max="8" man="1"/>
        <brk id="141" max="8" man="1"/>
        <brk id="167" max="8" man="1"/>
        <brk id="195" max="8" man="1"/>
        <brk id="224" max="8" man="1"/>
        <brk id="250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114" orientation="landscape" r:id="rId2"/>
    </customSheetView>
    <customSheetView guid="{DC49D4FE-B676-4881-AEB2-1B8D50A88EED}" showPageBreaks="1" printArea="1" view="pageBreakPreview" topLeftCell="A43">
      <selection activeCell="B1" sqref="B1:B1048576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3"/>
      <headerFooter>
        <oddHeader>&amp;RZałącznik 7/VIII do SIWZ
i zał. nr 1 do umowy</oddHeader>
        <oddFooter>&amp;C&amp;P</oddFooter>
      </headerFooter>
    </customSheetView>
    <customSheetView guid="{11027A4C-B8D9-4102-B593-E090A05835E9}" showPageBreaks="1" printArea="1" view="pageBreakPreview" topLeftCell="A25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4"/>
      <headerFooter>
        <oddHeader>&amp;RZałącznik 7/VIII do SIWZ
i zał. nr 1 do umowy</oddHeader>
        <oddFooter>&amp;C&amp;P</oddFooter>
      </headerFooter>
    </customSheetView>
    <customSheetView guid="{E1C3475A-1B9F-47E5-A631-3C093959A3D2}" showPageBreaks="1" printArea="1" view="pageBreakPreview" topLeftCell="A25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5"/>
      <headerFooter>
        <oddHeader>&amp;RZałącznik 7/VIII do SIWZ
i zał. nr 1 do umowy</oddHeader>
        <oddFooter>&amp;C&amp;P</oddFooter>
      </headerFooter>
    </customSheetView>
    <customSheetView guid="{22A82A6C-52D7-4676-BD47-682F230D569D}" showPageBreaks="1" printArea="1" view="pageBreakPreview" topLeftCell="A34">
      <selection activeCell="D52" sqref="D52"/>
      <rowBreaks count="10" manualBreakCount="10">
        <brk id="30" max="8" man="1"/>
        <brk id="58" max="8" man="1"/>
        <brk id="84" max="8" man="1"/>
        <brk id="94" max="8" man="1"/>
        <brk id="100" max="8" man="1"/>
        <brk id="141" max="8" man="1"/>
        <brk id="167" max="8" man="1"/>
        <brk id="195" max="8" man="1"/>
        <brk id="224" max="8" man="1"/>
        <brk id="250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114" orientation="landscape" r:id="rId6"/>
    </customSheetView>
    <customSheetView guid="{DB9D208D-4273-4405-BF66-6B3DED72B7BC}" showPageBreaks="1" printArea="1" view="pageBreakPreview" topLeftCell="A25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7"/>
      <headerFooter>
        <oddHeader>&amp;RZałącznik 7/VIII do SIWZ
i zał. nr 1 do umowy</oddHeader>
        <oddFooter>&amp;C&amp;P</oddFooter>
      </headerFooter>
    </customSheetView>
    <customSheetView guid="{DE20AC39-D74D-477A-A02E-5D2B06EE0B2F}" showPageBreaks="1" printArea="1" view="pageBreakPreview" topLeftCell="A13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8"/>
      <headerFooter>
        <oddHeader>&amp;RZałącznik 7/VIII do SIWZ
i zał. nr 1 do umowy</oddHeader>
        <oddFooter>&amp;C&amp;P</oddFooter>
      </headerFooter>
    </customSheetView>
    <customSheetView guid="{B4C2395F-378A-427A-AC4F-3ED621226B6F}" showPageBreaks="1" printArea="1" view="pageBreakPreview" topLeftCell="A40">
      <selection activeCell="A55" sqref="A55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9"/>
      <headerFooter>
        <oddHeader>&amp;RZałącznik 7/VIII do SIWZ
i zał. nr 1 do umowy</oddHeader>
        <oddFooter>&amp;C&amp;P</oddFooter>
      </headerFooter>
    </customSheetView>
    <customSheetView guid="{B71414E0-4589-4DD9-8361-D8CB6F7BF356}" showPageBreaks="1" printArea="1" view="pageBreakPreview" topLeftCell="A10">
      <selection activeCell="C51" sqref="C51:H51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0"/>
      <headerFooter>
        <oddHeader>&amp;RZałącznik 7/VIII do SIWZ
i zał. nr 1 do umowy</oddHeader>
        <oddFooter>&amp;C&amp;P</oddFooter>
      </headerFooter>
    </customSheetView>
    <customSheetView guid="{7837CFA7-99C8-40DC-B246-7E8AB383FF51}" showPageBreaks="1" printArea="1" view="pageBreakPreview">
      <selection activeCell="I6" sqref="I6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1"/>
      <headerFooter>
        <oddHeader>&amp;RZałącznik 7/VIII do SIWZ
i zał. nr 1 do umowy</oddHeader>
        <oddFooter>&amp;C&amp;P</oddFooter>
      </headerFooter>
    </customSheetView>
    <customSheetView guid="{7615B1AA-2EE3-479E-9A4B-138532599F68}" showPageBreaks="1" printArea="1" view="pageBreakPreview" topLeftCell="A28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2"/>
      <headerFooter>
        <oddHeader>&amp;RZałącznik 7/VIII do SIWZ
i zał. nr 1 do umowy</oddHeader>
        <oddFooter>&amp;C&amp;P</oddFooter>
      </headerFooter>
    </customSheetView>
    <customSheetView guid="{6BAC1CE4-43A5-47BC-A8DC-EF56AB703818}" showPageBreaks="1" printArea="1" view="pageBreakPreview" topLeftCell="A34">
      <selection activeCell="D52" sqref="D52"/>
      <rowBreaks count="10" manualBreakCount="10">
        <brk id="30" max="8" man="1"/>
        <brk id="58" max="8" man="1"/>
        <brk id="84" max="8" man="1"/>
        <brk id="94" max="8" man="1"/>
        <brk id="100" max="8" man="1"/>
        <brk id="141" max="8" man="1"/>
        <brk id="167" max="8" man="1"/>
        <brk id="195" max="8" man="1"/>
        <brk id="224" max="8" man="1"/>
        <brk id="250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114" orientation="landscape" r:id="rId13"/>
    </customSheetView>
    <customSheetView guid="{F56264EA-748C-4EB5-AEED-5D037DD92B27}" showPageBreaks="1" printArea="1" view="pageBreakPreview" topLeftCell="A43">
      <selection activeCell="B1" sqref="B1:B1048576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4"/>
      <headerFooter>
        <oddHeader>&amp;RZałącznik 7/VIII do SIWZ
i zał. nr 1 do umowy</oddHeader>
        <oddFooter>&amp;C&amp;P</oddFooter>
      </headerFooter>
    </customSheetView>
    <customSheetView guid="{8413483D-2B2A-471E-AEEA-894D39CBD7B7}" showPageBreaks="1" printArea="1" view="pageBreakPreview">
      <selection activeCell="J6" sqref="J6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5"/>
      <headerFooter>
        <oddHeader>&amp;RZałącznik 7/VIII do SIWZ
i zał. nr 1 do umowy</oddHeader>
        <oddFooter>&amp;C&amp;P</oddFooter>
      </headerFooter>
    </customSheetView>
    <customSheetView guid="{3625390D-4727-423A-9ECA-5073770B8F2C}" showPageBreaks="1" printArea="1" view="pageBreakPreview" topLeftCell="A40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6"/>
      <headerFooter>
        <oddHeader>&amp;RZałącznik 7/VIII do SIWZ
i zał. nr 1 do umowy</oddHeader>
        <oddFooter>&amp;C&amp;P</oddFooter>
      </headerFooter>
    </customSheetView>
    <customSheetView guid="{5A48A791-5D58-494A-A33C-C605CF10BFD5}" showPageBreaks="1" printArea="1" view="pageBreakPreview" topLeftCell="A25">
      <selection activeCell="G14" sqref="G14"/>
      <rowBreaks count="9" manualBreakCount="9">
        <brk id="30" max="8" man="1"/>
        <brk id="59" max="8" man="1"/>
        <brk id="85" max="8" man="1"/>
        <brk id="113" max="8" man="1"/>
        <brk id="142" max="8" man="1"/>
        <brk id="168" max="8" man="1"/>
        <brk id="196" max="8" man="1"/>
        <brk id="225" max="8" man="1"/>
        <brk id="251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114" orientation="landscape" useFirstPageNumber="1" r:id="rId17"/>
      <headerFooter>
        <oddHeader>&amp;RZałącznik 7/VIII do SIWZ
i zał. nr 1 do umowy</oddHeader>
        <oddFooter>&amp;C&amp;P</oddFooter>
      </headerFooter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firstPageNumber="114" orientation="portrait" r:id="rId18"/>
  <rowBreaks count="9" manualBreakCount="9">
    <brk id="32" max="8" man="1"/>
    <brk id="76" max="8" man="1"/>
    <brk id="86" max="8" man="1"/>
    <brk id="92" max="8" man="1"/>
    <brk id="133" max="8" man="1"/>
    <brk id="159" max="8" man="1"/>
    <brk id="187" max="8" man="1"/>
    <brk id="216" max="8" man="1"/>
    <brk id="24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tabSelected="1" zoomScale="85" zoomScaleNormal="85" zoomScaleSheetLayoutView="115" workbookViewId="0">
      <selection activeCell="O6" sqref="O6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68</v>
      </c>
      <c r="B1" s="16"/>
      <c r="C1" s="17"/>
      <c r="D1" s="18"/>
      <c r="E1" s="18"/>
      <c r="F1" s="119" t="s">
        <v>86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1000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50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100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200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10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700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150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100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50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10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600</v>
      </c>
      <c r="E17" s="45"/>
      <c r="F17" s="46"/>
      <c r="G17" s="7">
        <v>0.08</v>
      </c>
      <c r="H17" s="102"/>
      <c r="I17" s="25">
        <v>1600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6">
        <v>200</v>
      </c>
      <c r="E18" s="45"/>
      <c r="F18" s="46"/>
      <c r="G18" s="7">
        <v>0.08</v>
      </c>
      <c r="H18" s="102"/>
      <c r="I18" s="25">
        <v>500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6">
        <v>5</v>
      </c>
      <c r="E19" s="45"/>
      <c r="F19" s="46"/>
      <c r="G19" s="7">
        <v>0.08</v>
      </c>
      <c r="H19" s="102"/>
      <c r="I19" s="25">
        <v>10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6">
        <v>20</v>
      </c>
      <c r="E20" s="45"/>
      <c r="F20" s="46"/>
      <c r="G20" s="7">
        <v>0.08</v>
      </c>
      <c r="H20" s="102"/>
      <c r="I20" s="25">
        <v>30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125</v>
      </c>
      <c r="B22" s="34" t="s">
        <v>105</v>
      </c>
      <c r="C22" s="8" t="s">
        <v>1</v>
      </c>
      <c r="D22" s="6">
        <f>10+33</f>
        <v>43</v>
      </c>
      <c r="E22" s="45"/>
      <c r="F22" s="46"/>
      <c r="G22" s="7">
        <v>0.08</v>
      </c>
      <c r="H22" s="102"/>
      <c r="I22" s="25">
        <v>50</v>
      </c>
    </row>
    <row r="23" spans="1:9" ht="28.5" x14ac:dyDescent="0.2">
      <c r="A23" s="10" t="s">
        <v>142</v>
      </c>
      <c r="B23" s="34" t="s">
        <v>106</v>
      </c>
      <c r="C23" s="8" t="s">
        <v>1</v>
      </c>
      <c r="D23" s="6">
        <f>30+33</f>
        <v>63</v>
      </c>
      <c r="E23" s="45"/>
      <c r="F23" s="46"/>
      <c r="G23" s="7">
        <v>0.08</v>
      </c>
      <c r="H23" s="102"/>
      <c r="I23" s="25">
        <v>70</v>
      </c>
    </row>
    <row r="24" spans="1:9" ht="28.5" x14ac:dyDescent="0.2">
      <c r="A24" s="10" t="s">
        <v>127</v>
      </c>
      <c r="B24" s="34" t="s">
        <v>107</v>
      </c>
      <c r="C24" s="8" t="s">
        <v>1</v>
      </c>
      <c r="D24" s="6">
        <f>50+33</f>
        <v>83</v>
      </c>
      <c r="E24" s="45"/>
      <c r="F24" s="46"/>
      <c r="G24" s="7">
        <v>0.08</v>
      </c>
      <c r="H24" s="102"/>
      <c r="I24" s="25">
        <v>90</v>
      </c>
    </row>
    <row r="25" spans="1:9" ht="15" x14ac:dyDescent="0.2">
      <c r="A25" s="10" t="s">
        <v>128</v>
      </c>
      <c r="B25" s="34" t="s">
        <v>10</v>
      </c>
      <c r="C25" s="8" t="s">
        <v>1</v>
      </c>
      <c r="D25" s="6">
        <f>200+33</f>
        <v>233</v>
      </c>
      <c r="E25" s="45"/>
      <c r="F25" s="46"/>
      <c r="G25" s="7">
        <v>0.08</v>
      </c>
      <c r="H25" s="102"/>
      <c r="I25" s="25">
        <v>300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6">
        <f>200+33</f>
        <v>233</v>
      </c>
      <c r="E26" s="45"/>
      <c r="F26" s="46"/>
      <c r="G26" s="7">
        <v>0.08</v>
      </c>
      <c r="H26" s="102"/>
      <c r="I26" s="25">
        <v>300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6">
        <f>500+166</f>
        <v>666</v>
      </c>
      <c r="E27" s="45"/>
      <c r="F27" s="46"/>
      <c r="G27" s="7">
        <v>0.08</v>
      </c>
      <c r="H27" s="102"/>
      <c r="I27" s="25">
        <v>1500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6">
        <f>200+166</f>
        <v>366</v>
      </c>
      <c r="E28" s="45"/>
      <c r="F28" s="46"/>
      <c r="G28" s="7">
        <v>0.08</v>
      </c>
      <c r="H28" s="102"/>
      <c r="I28" s="25">
        <v>400</v>
      </c>
    </row>
    <row r="29" spans="1:9" ht="15" x14ac:dyDescent="0.2">
      <c r="A29" s="10" t="s">
        <v>132</v>
      </c>
      <c r="B29" s="34" t="s">
        <v>7</v>
      </c>
      <c r="C29" s="8" t="s">
        <v>1</v>
      </c>
      <c r="D29" s="6">
        <f>200+166</f>
        <v>366</v>
      </c>
      <c r="E29" s="45"/>
      <c r="F29" s="46"/>
      <c r="G29" s="7">
        <v>0.08</v>
      </c>
      <c r="H29" s="102"/>
      <c r="I29" s="25">
        <v>400</v>
      </c>
    </row>
    <row r="30" spans="1:9" ht="15" x14ac:dyDescent="0.2">
      <c r="A30" s="10" t="s">
        <v>133</v>
      </c>
      <c r="B30" s="34" t="s">
        <v>8</v>
      </c>
      <c r="C30" s="8" t="s">
        <v>1</v>
      </c>
      <c r="D30" s="6">
        <f>100+166</f>
        <v>266</v>
      </c>
      <c r="E30" s="45"/>
      <c r="F30" s="46"/>
      <c r="G30" s="7">
        <v>0.08</v>
      </c>
      <c r="H30" s="102"/>
      <c r="I30" s="25">
        <v>300</v>
      </c>
    </row>
    <row r="31" spans="1:9" ht="28.5" x14ac:dyDescent="0.2">
      <c r="A31" s="10" t="s">
        <v>134</v>
      </c>
      <c r="B31" s="34" t="s">
        <v>9</v>
      </c>
      <c r="C31" s="8" t="s">
        <v>1</v>
      </c>
      <c r="D31" s="6">
        <v>100</v>
      </c>
      <c r="E31" s="45"/>
      <c r="F31" s="46"/>
      <c r="G31" s="7">
        <v>0.08</v>
      </c>
      <c r="H31" s="102"/>
      <c r="I31" s="25">
        <v>150</v>
      </c>
    </row>
    <row r="32" spans="1:9" ht="28.5" x14ac:dyDescent="0.2">
      <c r="A32" s="10" t="s">
        <v>135</v>
      </c>
      <c r="B32" s="34" t="s">
        <v>27</v>
      </c>
      <c r="C32" s="8" t="s">
        <v>1</v>
      </c>
      <c r="D32" s="99">
        <f>150+166</f>
        <v>316</v>
      </c>
      <c r="E32" s="45"/>
      <c r="F32" s="46"/>
      <c r="G32" s="7">
        <v>0.08</v>
      </c>
      <c r="H32" s="102"/>
      <c r="I32" s="25">
        <v>400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6">
        <v>20</v>
      </c>
      <c r="E34" s="45"/>
      <c r="F34" s="46"/>
      <c r="G34" s="7">
        <v>0.08</v>
      </c>
      <c r="H34" s="102"/>
      <c r="I34" s="25">
        <v>30</v>
      </c>
    </row>
    <row r="35" spans="1:9" s="12" customFormat="1" ht="32.25" customHeight="1" x14ac:dyDescent="0.2">
      <c r="A35" s="10" t="s">
        <v>110</v>
      </c>
      <c r="B35" s="34" t="s">
        <v>119</v>
      </c>
      <c r="C35" s="5" t="s">
        <v>101</v>
      </c>
      <c r="D35" s="6">
        <v>10</v>
      </c>
      <c r="E35" s="45"/>
      <c r="F35" s="46"/>
      <c r="G35" s="7">
        <v>0.08</v>
      </c>
      <c r="H35" s="102"/>
      <c r="I35" s="25">
        <v>20</v>
      </c>
    </row>
    <row r="36" spans="1:9" s="12" customFormat="1" ht="15" x14ac:dyDescent="0.2">
      <c r="A36" s="10" t="s">
        <v>109</v>
      </c>
      <c r="B36" s="34" t="s">
        <v>7</v>
      </c>
      <c r="C36" s="8" t="s">
        <v>1</v>
      </c>
      <c r="D36" s="6">
        <v>5</v>
      </c>
      <c r="E36" s="45"/>
      <c r="F36" s="46"/>
      <c r="G36" s="7">
        <v>0.08</v>
      </c>
      <c r="H36" s="102"/>
      <c r="I36" s="25">
        <v>10</v>
      </c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6">
        <v>300</v>
      </c>
      <c r="E37" s="45"/>
      <c r="F37" s="46"/>
      <c r="G37" s="7">
        <v>0.08</v>
      </c>
      <c r="H37" s="102"/>
      <c r="I37" s="25">
        <v>500</v>
      </c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6">
        <v>10</v>
      </c>
      <c r="E38" s="45"/>
      <c r="F38" s="46"/>
      <c r="G38" s="7">
        <v>0.08</v>
      </c>
      <c r="H38" s="102"/>
      <c r="I38" s="25">
        <v>15</v>
      </c>
    </row>
    <row r="39" spans="1:9" ht="30.75" thickBot="1" x14ac:dyDescent="0.25">
      <c r="A39" s="3" t="s">
        <v>143</v>
      </c>
      <c r="B39" s="35" t="s">
        <v>122</v>
      </c>
      <c r="C39" s="14" t="s">
        <v>1</v>
      </c>
      <c r="D39" s="6">
        <v>10</v>
      </c>
      <c r="E39" s="45"/>
      <c r="F39" s="46"/>
      <c r="G39" s="7">
        <v>0.23</v>
      </c>
      <c r="H39" s="51"/>
      <c r="I39" s="25">
        <v>20</v>
      </c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</row>
    <row r="43" spans="1:9" x14ac:dyDescent="0.2">
      <c r="A43" s="70" t="s">
        <v>98</v>
      </c>
    </row>
    <row r="49" spans="3:8" x14ac:dyDescent="0.2">
      <c r="F49" s="74" t="s">
        <v>73</v>
      </c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</sheetData>
  <sheetProtection insertColumns="0" insertRows="0" deleteColumns="0" deleteRows="0"/>
  <customSheetViews>
    <customSheetView guid="{C59FDC5B-9747-4D72-87AB-BD55E357077C}" scale="115" showPageBreaks="1" printArea="1" view="pageBreakPreview" topLeftCell="A34">
      <selection activeCell="A39" sqref="A39:XFD41"/>
      <rowBreaks count="9" manualBreakCount="9">
        <brk id="32" max="8" man="1"/>
        <brk id="60" max="8" man="1"/>
        <brk id="66" max="8" man="1"/>
        <brk id="94" max="8" man="1"/>
        <brk id="122" max="8" man="1"/>
        <brk id="143" max="8" man="1"/>
        <brk id="171" max="8" man="1"/>
        <brk id="199" max="8" man="1"/>
        <brk id="220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93" orientation="portrait" r:id="rId1"/>
    </customSheetView>
    <customSheetView guid="{2F42D67B-11A9-4BC8-85AE-C18572BD2198}" showPageBreaks="1" printArea="1" view="pageBreakPreview" topLeftCell="A34">
      <selection activeCell="G51" sqref="G51"/>
      <rowBreaks count="9" manualBreakCount="9">
        <brk id="30" max="16383" man="1"/>
        <brk id="72" max="8" man="1"/>
        <brk id="78" max="8" man="1"/>
        <brk id="106" max="8" man="1"/>
        <brk id="134" max="8" man="1"/>
        <brk id="155" max="8" man="1"/>
        <brk id="183" max="8" man="1"/>
        <brk id="211" max="8" man="1"/>
        <brk id="232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93" orientation="landscape" r:id="rId2"/>
    </customSheetView>
    <customSheetView guid="{DC49D4FE-B676-4881-AEB2-1B8D50A88EED}" scale="70" showPageBreaks="1" printArea="1" hiddenColumns="1" view="pageBreakPreview">
      <selection activeCell="Q12" sqref="Q12"/>
      <rowBreaks count="9" manualBreakCount="9">
        <brk id="30" max="16383" man="1"/>
        <brk id="73" max="13" man="1"/>
        <brk id="79" max="13" man="1"/>
        <brk id="107" max="13" man="1"/>
        <brk id="135" max="13" man="1"/>
        <brk id="156" max="13" man="1"/>
        <brk id="184" max="13" man="1"/>
        <brk id="212" max="13" man="1"/>
        <brk id="233" max="13" man="1"/>
      </rowBreaks>
      <pageMargins left="0.70866141732283472" right="0.70866141732283472" top="0.74803149606299213" bottom="0.74803149606299213" header="0.31496062992125984" footer="0.31496062992125984"/>
      <pageSetup paperSize="9" scale="62" firstPageNumber="93" orientation="landscape" useFirstPageNumber="1" r:id="rId3"/>
      <headerFooter>
        <oddHeader>&amp;RZałącznik 7/VI do SIWZ
i zał. nr 1 do umowy</oddHeader>
        <oddFooter>&amp;C&amp;P</oddFooter>
      </headerFooter>
    </customSheetView>
    <customSheetView guid="{11027A4C-B8D9-4102-B593-E090A05835E9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4"/>
      <headerFooter>
        <oddHeader>&amp;RZałącznik 7/VI do SIWZ
i zał. nr 1 do umowy</oddHeader>
        <oddFooter>&amp;C&amp;P</oddFooter>
      </headerFooter>
    </customSheetView>
    <customSheetView guid="{E1C3475A-1B9F-47E5-A631-3C093959A3D2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5"/>
      <headerFooter>
        <oddHeader>&amp;RZałącznik 7/VI do SIWZ
i zał. nr 1 do umowy</oddHeader>
        <oddFooter>&amp;C&amp;P</oddFooter>
      </headerFooter>
    </customSheetView>
    <customSheetView guid="{22A82A6C-52D7-4676-BD47-682F230D569D}" showPageBreaks="1" printArea="1" view="pageBreakPreview" topLeftCell="A34">
      <selection activeCell="G51" sqref="G51"/>
      <rowBreaks count="9" manualBreakCount="9">
        <brk id="30" max="16383" man="1"/>
        <brk id="72" max="8" man="1"/>
        <brk id="78" max="8" man="1"/>
        <brk id="106" max="8" man="1"/>
        <brk id="134" max="8" man="1"/>
        <brk id="155" max="8" man="1"/>
        <brk id="183" max="8" man="1"/>
        <brk id="211" max="8" man="1"/>
        <brk id="232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93" orientation="landscape" r:id="rId6"/>
    </customSheetView>
    <customSheetView guid="{DB9D208D-4273-4405-BF66-6B3DED72B7BC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7"/>
      <headerFooter>
        <oddHeader>&amp;RZałącznik 7/VI do SIWZ
i zał. nr 1 do umowy</oddHeader>
        <oddFooter>&amp;C&amp;P</oddFooter>
      </headerFooter>
    </customSheetView>
    <customSheetView guid="{DE20AC39-D74D-477A-A02E-5D2B06EE0B2F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8"/>
      <headerFooter>
        <oddHeader>&amp;RZałącznik 7/VI do SIWZ
i zał. nr 1 do umowy</oddHeader>
        <oddFooter>&amp;C&amp;P</oddFooter>
      </headerFooter>
    </customSheetView>
    <customSheetView guid="{B4C2395F-378A-427A-AC4F-3ED621226B6F}" showPageBreaks="1" printArea="1" view="pageBreakPreview" topLeftCell="A43">
      <selection activeCell="E49" sqref="E49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9"/>
      <headerFooter>
        <oddHeader>&amp;RZałącznik 7/VI do SIWZ
i zał. nr 1 do umowy</oddHeader>
        <oddFooter>&amp;C&amp;P</oddFooter>
      </headerFooter>
    </customSheetView>
    <customSheetView guid="{B71414E0-4589-4DD9-8361-D8CB6F7BF356}" showPageBreaks="1" printArea="1" view="pageBreakPreview">
      <selection activeCell="C51" sqref="C51:H51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0"/>
      <headerFooter>
        <oddHeader>&amp;RZałącznik 7/VI do SIWZ
i zał. nr 1 do umowy</oddHeader>
        <oddFooter>&amp;C&amp;P</oddFooter>
      </headerFooter>
    </customSheetView>
    <customSheetView guid="{7837CFA7-99C8-40DC-B246-7E8AB383FF51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1"/>
      <headerFooter>
        <oddHeader>&amp;RZałącznik 7/VI do SIWZ
i zał. nr 1 do umowy</oddHeader>
        <oddFooter>&amp;C&amp;P</oddFooter>
      </headerFooter>
    </customSheetView>
    <customSheetView guid="{7615B1AA-2EE3-479E-9A4B-138532599F68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2"/>
      <headerFooter>
        <oddHeader>&amp;RZałącznik 7/VI do SIWZ
i zał. nr 1 do umowy</oddHeader>
        <oddFooter>&amp;C&amp;P</oddFooter>
      </headerFooter>
    </customSheetView>
    <customSheetView guid="{6BAC1CE4-43A5-47BC-A8DC-EF56AB703818}" showPageBreaks="1" printArea="1" view="pageBreakPreview" topLeftCell="A34">
      <selection activeCell="G51" sqref="G51"/>
      <rowBreaks count="9" manualBreakCount="9">
        <brk id="30" max="16383" man="1"/>
        <brk id="72" max="8" man="1"/>
        <brk id="78" max="8" man="1"/>
        <brk id="106" max="8" man="1"/>
        <brk id="134" max="8" man="1"/>
        <brk id="155" max="8" man="1"/>
        <brk id="183" max="8" man="1"/>
        <brk id="211" max="8" man="1"/>
        <brk id="232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93" orientation="landscape" r:id="rId13"/>
    </customSheetView>
    <customSheetView guid="{F56264EA-748C-4EB5-AEED-5D037DD92B27}" showPageBreaks="1" printArea="1" view="pageBreakPreview" topLeftCell="A43">
      <selection activeCell="H14" sqref="H1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4"/>
      <headerFooter>
        <oddHeader>&amp;RZałącznik 7/VI do SIWZ
i zał. nr 1 do umowy</oddHeader>
        <oddFooter>&amp;C&amp;P</oddFooter>
      </headerFooter>
    </customSheetView>
    <customSheetView guid="{8413483D-2B2A-471E-AEEA-894D39CBD7B7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5"/>
      <headerFooter>
        <oddHeader>&amp;RZałącznik 7/VI do SIWZ
i zał. nr 1 do umowy</oddHeader>
        <oddFooter>&amp;C&amp;P</oddFooter>
      </headerFooter>
    </customSheetView>
    <customSheetView guid="{3625390D-4727-423A-9ECA-5073770B8F2C}" scale="110" showPageBreaks="1" printArea="1" view="pageBreakPreview" topLeftCell="B8">
      <selection activeCell="I32" sqref="I32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6"/>
      <headerFooter>
        <oddHeader>&amp;RZałącznik 7/VI do SIWZ
i zał. nr 1 do umowy</oddHeader>
        <oddFooter>&amp;C&amp;P</oddFooter>
      </headerFooter>
    </customSheetView>
    <customSheetView guid="{5A48A791-5D58-494A-A33C-C605CF10BFD5}" showPageBreaks="1" printArea="1" view="pageBreakPreview" topLeftCell="A28">
      <selection activeCell="D54" sqref="D54"/>
      <rowBreaks count="9" manualBreakCount="9">
        <brk id="30" max="16383" man="1"/>
        <brk id="73" max="8" man="1"/>
        <brk id="79" max="8" man="1"/>
        <brk id="107" max="8" man="1"/>
        <brk id="135" max="8" man="1"/>
        <brk id="156" max="8" man="1"/>
        <brk id="184" max="8" man="1"/>
        <brk id="212" max="8" man="1"/>
        <brk id="233" max="8" man="1"/>
      </rowBreaks>
      <pageMargins left="0.70866141732283472" right="0.70866141732283472" top="0.74803149606299213" bottom="0.74803149606299213" header="0.31496062992125984" footer="0.31496062992125984"/>
      <pageSetup paperSize="9" scale="75" firstPageNumber="93" orientation="landscape" useFirstPageNumber="1" r:id="rId17"/>
      <headerFooter>
        <oddHeader>&amp;RZałącznik 7/VI do SIWZ
i zał. nr 1 do umowy</oddHeader>
        <oddFooter>&amp;C&amp;P</oddFooter>
      </headerFooter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firstPageNumber="93" orientation="portrait" r:id="rId18"/>
  <rowBreaks count="9" manualBreakCount="9">
    <brk id="32" max="8" man="1"/>
    <brk id="60" max="8" man="1"/>
    <brk id="66" max="8" man="1"/>
    <brk id="94" max="8" man="1"/>
    <brk id="122" max="8" man="1"/>
    <brk id="143" max="8" man="1"/>
    <brk id="171" max="8" man="1"/>
    <brk id="199" max="8" man="1"/>
    <brk id="220" max="8" man="1"/>
  </rowBreaks>
  <ignoredErrors>
    <ignoredError sqref="D22 D23:D3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topLeftCell="A49" zoomScale="85" zoomScaleNormal="85" zoomScaleSheetLayoutView="115" workbookViewId="0">
      <selection activeCell="A33" sqref="A33:I52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5.42578125" style="21" customWidth="1"/>
    <col min="4" max="4" width="8.42578125" style="19" customWidth="1"/>
    <col min="5" max="5" width="11.5703125" style="19" customWidth="1"/>
    <col min="6" max="6" width="13.285156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69</v>
      </c>
      <c r="B1" s="16"/>
      <c r="C1" s="17"/>
      <c r="D1" s="18"/>
      <c r="E1" s="18"/>
      <c r="F1" s="119" t="s">
        <v>87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1000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91">
        <v>190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91">
        <v>130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91">
        <v>150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91">
        <v>60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91">
        <v>9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650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91">
        <v>450</v>
      </c>
      <c r="E13" s="45"/>
      <c r="F13" s="46"/>
      <c r="G13" s="7">
        <v>0.08</v>
      </c>
      <c r="H13" s="102"/>
      <c r="I13" s="24"/>
    </row>
    <row r="14" spans="1:9" ht="15" x14ac:dyDescent="0.2">
      <c r="A14" s="10" t="s">
        <v>19</v>
      </c>
      <c r="B14" s="34" t="s">
        <v>37</v>
      </c>
      <c r="C14" s="5" t="s">
        <v>1</v>
      </c>
      <c r="D14" s="91">
        <v>70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91">
        <v>35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91">
        <v>11</v>
      </c>
      <c r="E16" s="45"/>
      <c r="F16" s="46"/>
      <c r="G16" s="7">
        <v>0.08</v>
      </c>
      <c r="H16" s="102"/>
      <c r="I16" s="108"/>
    </row>
    <row r="17" spans="1:9" ht="15" x14ac:dyDescent="0.2">
      <c r="A17" s="3" t="s">
        <v>43</v>
      </c>
      <c r="B17" s="33" t="s">
        <v>117</v>
      </c>
      <c r="C17" s="5" t="s">
        <v>1</v>
      </c>
      <c r="D17" s="91">
        <v>330</v>
      </c>
      <c r="E17" s="45"/>
      <c r="F17" s="46"/>
      <c r="G17" s="7">
        <v>0.08</v>
      </c>
      <c r="H17" s="102"/>
      <c r="I17" s="113">
        <v>460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1">
        <v>450</v>
      </c>
      <c r="E18" s="45"/>
      <c r="F18" s="46"/>
      <c r="G18" s="7">
        <v>0.08</v>
      </c>
      <c r="H18" s="102"/>
      <c r="I18" s="113">
        <v>650</v>
      </c>
    </row>
    <row r="19" spans="1:9" ht="15" x14ac:dyDescent="0.2">
      <c r="A19" s="3">
        <v>5</v>
      </c>
      <c r="B19" s="33" t="s">
        <v>39</v>
      </c>
      <c r="C19" s="5" t="s">
        <v>1</v>
      </c>
      <c r="D19" s="91">
        <v>55</v>
      </c>
      <c r="E19" s="45"/>
      <c r="F19" s="46"/>
      <c r="G19" s="7">
        <v>0.08</v>
      </c>
      <c r="H19" s="102"/>
      <c r="I19" s="25"/>
    </row>
    <row r="20" spans="1:9" ht="15" x14ac:dyDescent="0.2">
      <c r="A20" s="3">
        <v>6</v>
      </c>
      <c r="B20" s="33" t="s">
        <v>40</v>
      </c>
      <c r="C20" s="5" t="s">
        <v>1</v>
      </c>
      <c r="D20" s="91">
        <v>65</v>
      </c>
      <c r="E20" s="45"/>
      <c r="F20" s="46"/>
      <c r="G20" s="7">
        <v>0.08</v>
      </c>
      <c r="H20" s="102"/>
      <c r="I20" s="25"/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1">
        <v>102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1">
        <v>102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1">
        <v>137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144</v>
      </c>
      <c r="B25" s="34" t="s">
        <v>10</v>
      </c>
      <c r="C25" s="8" t="s">
        <v>1</v>
      </c>
      <c r="D25" s="91">
        <v>242</v>
      </c>
      <c r="E25" s="45"/>
      <c r="F25" s="46"/>
      <c r="G25" s="7">
        <v>0.08</v>
      </c>
      <c r="H25" s="102"/>
      <c r="I25" s="25"/>
    </row>
    <row r="26" spans="1:9" ht="15" x14ac:dyDescent="0.2">
      <c r="A26" s="10" t="s">
        <v>145</v>
      </c>
      <c r="B26" s="34" t="s">
        <v>118</v>
      </c>
      <c r="C26" s="8" t="s">
        <v>1</v>
      </c>
      <c r="D26" s="91">
        <v>192</v>
      </c>
      <c r="E26" s="45"/>
      <c r="F26" s="46"/>
      <c r="G26" s="7">
        <v>0.08</v>
      </c>
      <c r="H26" s="102"/>
      <c r="I26" s="25"/>
    </row>
    <row r="27" spans="1:9" ht="57" x14ac:dyDescent="0.2">
      <c r="A27" s="10" t="s">
        <v>148</v>
      </c>
      <c r="B27" s="34" t="s">
        <v>119</v>
      </c>
      <c r="C27" s="5" t="s">
        <v>104</v>
      </c>
      <c r="D27" s="91">
        <v>2255</v>
      </c>
      <c r="E27" s="45"/>
      <c r="F27" s="46"/>
      <c r="G27" s="7">
        <v>0.08</v>
      </c>
      <c r="H27" s="102"/>
      <c r="I27" s="25"/>
    </row>
    <row r="28" spans="1:9" ht="15" x14ac:dyDescent="0.2">
      <c r="A28" s="10" t="s">
        <v>138</v>
      </c>
      <c r="B28" s="34" t="s">
        <v>6</v>
      </c>
      <c r="C28" s="8" t="s">
        <v>1</v>
      </c>
      <c r="D28" s="91">
        <v>215</v>
      </c>
      <c r="E28" s="45"/>
      <c r="F28" s="46"/>
      <c r="G28" s="7">
        <v>0.08</v>
      </c>
      <c r="H28" s="102"/>
      <c r="I28" s="25"/>
    </row>
    <row r="29" spans="1:9" ht="15" x14ac:dyDescent="0.2">
      <c r="A29" s="10" t="s">
        <v>139</v>
      </c>
      <c r="B29" s="34" t="s">
        <v>7</v>
      </c>
      <c r="C29" s="8" t="s">
        <v>1</v>
      </c>
      <c r="D29" s="91">
        <v>205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146</v>
      </c>
      <c r="B30" s="34" t="s">
        <v>8</v>
      </c>
      <c r="C30" s="8" t="s">
        <v>1</v>
      </c>
      <c r="D30" s="91">
        <v>162</v>
      </c>
      <c r="E30" s="45"/>
      <c r="F30" s="46"/>
      <c r="G30" s="7">
        <v>0.08</v>
      </c>
      <c r="H30" s="102"/>
      <c r="I30" s="25"/>
    </row>
    <row r="31" spans="1:9" ht="28.5" x14ac:dyDescent="0.2">
      <c r="A31" s="10" t="s">
        <v>140</v>
      </c>
      <c r="B31" s="34" t="s">
        <v>9</v>
      </c>
      <c r="C31" s="8" t="s">
        <v>1</v>
      </c>
      <c r="D31" s="91">
        <v>100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147</v>
      </c>
      <c r="B32" s="34" t="s">
        <v>27</v>
      </c>
      <c r="C32" s="8" t="s">
        <v>1</v>
      </c>
      <c r="D32" s="91">
        <v>385</v>
      </c>
      <c r="E32" s="45"/>
      <c r="F32" s="46"/>
      <c r="G32" s="7">
        <v>0.08</v>
      </c>
      <c r="H32" s="102"/>
      <c r="I32" s="25"/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1">
        <v>45</v>
      </c>
      <c r="E34" s="45"/>
      <c r="F34" s="46"/>
      <c r="G34" s="7">
        <v>0.08</v>
      </c>
      <c r="H34" s="102"/>
      <c r="I34" s="25"/>
    </row>
    <row r="35" spans="1:9" s="12" customFormat="1" ht="57" x14ac:dyDescent="0.2">
      <c r="A35" s="10" t="s">
        <v>23</v>
      </c>
      <c r="B35" s="34" t="s">
        <v>119</v>
      </c>
      <c r="C35" s="5" t="s">
        <v>101</v>
      </c>
      <c r="D35" s="91">
        <v>90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1">
        <v>25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111</v>
      </c>
      <c r="B37" s="34" t="s">
        <v>41</v>
      </c>
      <c r="C37" s="8" t="s">
        <v>1</v>
      </c>
      <c r="D37" s="91">
        <v>480</v>
      </c>
      <c r="E37" s="45"/>
      <c r="F37" s="46"/>
      <c r="G37" s="7">
        <v>0.08</v>
      </c>
      <c r="H37" s="102"/>
      <c r="I37" s="25"/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1">
        <v>15</v>
      </c>
      <c r="E38" s="45"/>
      <c r="F38" s="46"/>
      <c r="G38" s="7">
        <v>0.08</v>
      </c>
      <c r="H38" s="102"/>
      <c r="I38" s="25"/>
    </row>
    <row r="39" spans="1:9" ht="30.75" thickBot="1" x14ac:dyDescent="0.25">
      <c r="A39" s="3">
        <v>12</v>
      </c>
      <c r="B39" s="35" t="s">
        <v>122</v>
      </c>
      <c r="C39" s="14" t="s">
        <v>1</v>
      </c>
      <c r="D39" s="91">
        <v>10</v>
      </c>
      <c r="E39" s="45"/>
      <c r="F39" s="46"/>
      <c r="G39" s="7">
        <v>0.23</v>
      </c>
      <c r="H39" s="51"/>
      <c r="I39" s="25"/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  <c r="H42" s="86"/>
    </row>
    <row r="43" spans="1:9" x14ac:dyDescent="0.2">
      <c r="A43" s="70" t="s">
        <v>98</v>
      </c>
    </row>
    <row r="49" spans="3:8" x14ac:dyDescent="0.2">
      <c r="F49" s="74" t="s">
        <v>73</v>
      </c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</sheetData>
  <customSheetViews>
    <customSheetView guid="{C59FDC5B-9747-4D72-87AB-BD55E357077C}" scale="115" showPageBreaks="1" printArea="1" view="pageBreakPreview" topLeftCell="A34">
      <selection activeCell="A39" sqref="A39:XFD47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cale="115" showPageBreaks="1" printArea="1" view="pageBreakPreview" topLeftCell="A36">
      <selection activeCell="D49" sqref="D49:I49"/>
      <pageMargins left="0.31496062992125984" right="0.23622047244094491" top="0.74803149606299213" bottom="0.74803149606299213" header="0.31496062992125984" footer="0.31496062992125984"/>
      <pageSetup paperSize="9" scale="85" orientation="landscape" r:id="rId2"/>
    </customSheetView>
    <customSheetView guid="{DC49D4FE-B676-4881-AEB2-1B8D50A88EED}" scale="115" showPageBreaks="1" printArea="1" view="pageBreakPreview" topLeftCell="A32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3"/>
    </customSheetView>
    <customSheetView guid="{11027A4C-B8D9-4102-B593-E090A05835E9}" scale="115" showPageBreaks="1" printArea="1" view="pageBreakPreview" topLeftCell="A3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4"/>
    </customSheetView>
    <customSheetView guid="{E1C3475A-1B9F-47E5-A631-3C093959A3D2}" scale="115" showPageBreaks="1" printArea="1" view="pageBreakPreview" topLeftCell="A3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5"/>
    </customSheetView>
    <customSheetView guid="{22A82A6C-52D7-4676-BD47-682F230D569D}" scale="115" showPageBreaks="1" printArea="1" view="pageBreakPreview" topLeftCell="A36">
      <selection activeCell="D49" sqref="D49:I49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scale="115" showPageBreaks="1" printArea="1" view="pageBreakPreview" topLeftCell="A3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7"/>
    </customSheetView>
    <customSheetView guid="{DE20AC39-D74D-477A-A02E-5D2B06EE0B2F}" scale="115" showPageBreaks="1" printArea="1" view="pageBreakPreview" topLeftCell="A3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8"/>
    </customSheetView>
    <customSheetView guid="{7615B1AA-2EE3-479E-9A4B-138532599F68}" scale="115" showPageBreaks="1" printArea="1" view="pageBreakPreview" topLeftCell="A55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9"/>
    </customSheetView>
    <customSheetView guid="{6BAC1CE4-43A5-47BC-A8DC-EF56AB703818}" scale="115" showPageBreaks="1" printArea="1" view="pageBreakPreview" topLeftCell="A36">
      <selection activeCell="D49" sqref="D49:I49"/>
      <pageMargins left="0.31496062992125984" right="0.23622047244094491" top="0.74803149606299213" bottom="0.74803149606299213" header="0.31496062992125984" footer="0.31496062992125984"/>
      <pageSetup paperSize="9" scale="85" orientation="landscape" r:id="rId10"/>
    </customSheetView>
    <customSheetView guid="{F56264EA-748C-4EB5-AEED-5D037DD92B27}" scale="115" showPageBreaks="1" printArea="1" view="pageBreakPreview" topLeftCell="A32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11"/>
    </customSheetView>
    <customSheetView guid="{8413483D-2B2A-471E-AEEA-894D39CBD7B7}" scale="115" showPageBreaks="1" printArea="1" view="pageBreakPreview" topLeftCell="A32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12"/>
    </customSheetView>
    <customSheetView guid="{3625390D-4727-423A-9ECA-5073770B8F2C}" scale="115" showPageBreaks="1" printArea="1" view="pageBreakPreview" topLeftCell="A3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13"/>
    </customSheetView>
    <customSheetView guid="{5A48A791-5D58-494A-A33C-C605CF10BFD5}" scale="115" showPageBreaks="1" printArea="1" view="pageBreakPreview" topLeftCell="A3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14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5"/>
  <rowBreaks count="1" manualBreakCount="1">
    <brk id="3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topLeftCell="A40" zoomScaleNormal="100" zoomScaleSheetLayoutView="130" workbookViewId="0">
      <selection activeCell="A33" sqref="A33:I52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69" t="s">
        <v>70</v>
      </c>
      <c r="B1" s="16"/>
      <c r="C1" s="17"/>
      <c r="D1" s="18"/>
      <c r="E1" s="18"/>
      <c r="F1" s="119" t="s">
        <v>88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1200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27">
        <v>20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50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150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5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1000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370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50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20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3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630</v>
      </c>
      <c r="E17" s="45"/>
      <c r="F17" s="46"/>
      <c r="G17" s="7">
        <v>0.08</v>
      </c>
      <c r="H17" s="102"/>
      <c r="I17" s="25">
        <v>1150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100</v>
      </c>
      <c r="E18" s="45"/>
      <c r="F18" s="46"/>
      <c r="G18" s="7">
        <v>0.08</v>
      </c>
      <c r="H18" s="102"/>
      <c r="I18" s="25">
        <v>400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27">
        <v>5</v>
      </c>
      <c r="E19" s="45"/>
      <c r="F19" s="46"/>
      <c r="G19" s="7">
        <v>0.08</v>
      </c>
      <c r="H19" s="102"/>
      <c r="I19" s="25">
        <v>20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27">
        <v>5</v>
      </c>
      <c r="E20" s="45"/>
      <c r="F20" s="46"/>
      <c r="G20" s="7">
        <v>0.08</v>
      </c>
      <c r="H20" s="102"/>
      <c r="I20" s="25">
        <v>20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5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20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25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144</v>
      </c>
      <c r="B25" s="34" t="s">
        <v>10</v>
      </c>
      <c r="C25" s="8" t="s">
        <v>1</v>
      </c>
      <c r="D25" s="9">
        <v>400</v>
      </c>
      <c r="E25" s="45"/>
      <c r="F25" s="46"/>
      <c r="G25" s="7">
        <v>0.08</v>
      </c>
      <c r="H25" s="102"/>
      <c r="I25" s="25"/>
    </row>
    <row r="26" spans="1:9" ht="15" x14ac:dyDescent="0.2">
      <c r="A26" s="10" t="s">
        <v>145</v>
      </c>
      <c r="B26" s="34" t="s">
        <v>118</v>
      </c>
      <c r="C26" s="8" t="s">
        <v>1</v>
      </c>
      <c r="D26" s="9">
        <v>400</v>
      </c>
      <c r="E26" s="45"/>
      <c r="F26" s="46"/>
      <c r="G26" s="7">
        <v>0.08</v>
      </c>
      <c r="H26" s="102"/>
      <c r="I26" s="25"/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3500</v>
      </c>
      <c r="E27" s="45"/>
      <c r="F27" s="46"/>
      <c r="G27" s="7">
        <v>0.08</v>
      </c>
      <c r="H27" s="102"/>
      <c r="I27" s="25">
        <v>5000</v>
      </c>
    </row>
    <row r="28" spans="1:9" ht="15" x14ac:dyDescent="0.2">
      <c r="A28" s="10" t="s">
        <v>138</v>
      </c>
      <c r="B28" s="34" t="s">
        <v>6</v>
      </c>
      <c r="C28" s="8" t="s">
        <v>1</v>
      </c>
      <c r="D28" s="9">
        <v>400</v>
      </c>
      <c r="E28" s="45"/>
      <c r="F28" s="46"/>
      <c r="G28" s="7">
        <v>0.08</v>
      </c>
      <c r="H28" s="102"/>
      <c r="I28" s="25"/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400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146</v>
      </c>
      <c r="B30" s="34" t="s">
        <v>8</v>
      </c>
      <c r="C30" s="8" t="s">
        <v>1</v>
      </c>
      <c r="D30" s="9">
        <v>60</v>
      </c>
      <c r="E30" s="45"/>
      <c r="F30" s="46"/>
      <c r="G30" s="7">
        <v>0.08</v>
      </c>
      <c r="H30" s="102"/>
      <c r="I30" s="25"/>
    </row>
    <row r="31" spans="1:9" ht="28.5" x14ac:dyDescent="0.2">
      <c r="A31" s="10" t="s">
        <v>140</v>
      </c>
      <c r="B31" s="34" t="s">
        <v>9</v>
      </c>
      <c r="C31" s="8" t="s">
        <v>1</v>
      </c>
      <c r="D31" s="9">
        <v>20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147</v>
      </c>
      <c r="B32" s="34" t="s">
        <v>27</v>
      </c>
      <c r="C32" s="8" t="s">
        <v>1</v>
      </c>
      <c r="D32" s="9">
        <v>25</v>
      </c>
      <c r="E32" s="45"/>
      <c r="F32" s="46"/>
      <c r="G32" s="7">
        <v>0.08</v>
      </c>
      <c r="H32" s="102"/>
      <c r="I32" s="25"/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100</v>
      </c>
      <c r="E34" s="45"/>
      <c r="F34" s="46"/>
      <c r="G34" s="7">
        <v>0.08</v>
      </c>
      <c r="H34" s="102"/>
      <c r="I34" s="25"/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">
        <v>10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10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300</v>
      </c>
      <c r="E37" s="45"/>
      <c r="F37" s="46"/>
      <c r="G37" s="7">
        <v>0.08</v>
      </c>
      <c r="H37" s="102"/>
      <c r="I37" s="25">
        <v>1000</v>
      </c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3</v>
      </c>
      <c r="E38" s="45"/>
      <c r="F38" s="46"/>
      <c r="G38" s="7">
        <v>0.08</v>
      </c>
      <c r="H38" s="102"/>
      <c r="I38" s="25"/>
    </row>
    <row r="39" spans="1:9" ht="30.75" thickBot="1" x14ac:dyDescent="0.25">
      <c r="A39" s="3">
        <v>12</v>
      </c>
      <c r="B39" s="35" t="s">
        <v>122</v>
      </c>
      <c r="C39" s="14" t="s">
        <v>1</v>
      </c>
      <c r="D39" s="15">
        <v>5</v>
      </c>
      <c r="E39" s="45"/>
      <c r="F39" s="46"/>
      <c r="G39" s="7">
        <v>0.23</v>
      </c>
      <c r="H39" s="51"/>
      <c r="I39" s="25"/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</row>
    <row r="43" spans="1:9" x14ac:dyDescent="0.2">
      <c r="A43" s="70" t="s">
        <v>98</v>
      </c>
    </row>
    <row r="49" spans="3:8" x14ac:dyDescent="0.2">
      <c r="F49" s="74" t="s">
        <v>73</v>
      </c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</sheetData>
  <sheetProtection insertColumns="0" insertRows="0" deleteColumns="0" deleteRows="0"/>
  <customSheetViews>
    <customSheetView guid="{C59FDC5B-9747-4D72-87AB-BD55E357077C}" scale="130" showPageBreaks="1" printArea="1" view="pageBreakPreview">
      <selection sqref="A1:XFD1048576"/>
      <rowBreaks count="8" manualBreakCount="8">
        <brk id="32" max="8" man="1"/>
        <brk id="70" max="8" man="1"/>
        <brk id="98" max="8" man="1"/>
        <brk id="125" max="8" man="1"/>
        <brk id="141" max="8" man="1"/>
        <brk id="169" max="8" man="1"/>
        <brk id="196" max="8" man="1"/>
        <brk id="230" max="7" man="1"/>
      </rowBreaks>
      <pageMargins left="0.31496062992125984" right="0.23622047244094491" top="0.98425196850393704" bottom="0.19685039370078741" header="0.31496062992125984" footer="0.31496062992125984"/>
      <pageSetup paperSize="9" scale="85" firstPageNumber="123" orientation="portrait" r:id="rId1"/>
    </customSheetView>
    <customSheetView guid="{2F42D67B-11A9-4BC8-85AE-C18572BD2198}" showPageBreaks="1" printArea="1" view="pageBreakPreview" topLeftCell="A43">
      <selection activeCell="E1" sqref="E1:E1048576"/>
      <rowBreaks count="8" manualBreakCount="8">
        <brk id="30" max="16383" man="1"/>
        <brk id="73" max="8" man="1"/>
        <brk id="101" max="8" man="1"/>
        <brk id="128" max="8" man="1"/>
        <brk id="144" max="8" man="1"/>
        <brk id="172" max="8" man="1"/>
        <brk id="199" max="8" man="1"/>
        <brk id="233" max="7" man="1"/>
      </rowBreaks>
      <pageMargins left="0.31496062992125984" right="0.23622047244094491" top="0.74803149606299213" bottom="0.74803149606299213" header="0.31496062992125984" footer="0.31496062992125984"/>
      <pageSetup paperSize="9" scale="85" firstPageNumber="123" orientation="landscape" r:id="rId2"/>
    </customSheetView>
    <customSheetView guid="{DC49D4FE-B676-4881-AEB2-1B8D50A88EED}" showPageBreaks="1" printArea="1" view="pageBreakPreview" topLeftCell="A49">
      <selection activeCell="B1" sqref="B1:B1048576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3"/>
      <headerFooter>
        <oddHeader>&amp;RZałącznik 7/IX do SIWZ
i zał. nr 1 do umowy</oddHeader>
        <oddFooter>&amp;C&amp;P</oddFooter>
      </headerFooter>
    </customSheetView>
    <customSheetView guid="{11027A4C-B8D9-4102-B593-E090A05835E9}" showPageBreaks="1" printArea="1" view="pageBreakPreview">
      <selection activeCell="E1" sqref="E1:E1048576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4"/>
      <headerFooter>
        <oddHeader>&amp;RZałącznik 7/IX do SIWZ
i zał. nr 1 do umowy</oddHeader>
        <oddFooter>&amp;C&amp;P</oddFooter>
      </headerFooter>
    </customSheetView>
    <customSheetView guid="{E1C3475A-1B9F-47E5-A631-3C093959A3D2}" showPageBreaks="1" printArea="1" view="pageBreakPreview">
      <selection activeCell="I6" sqref="I6:I54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5"/>
      <headerFooter>
        <oddHeader>&amp;RZałącznik 7/IX do SIWZ
i zał. nr 1 do umowy</oddHeader>
        <oddFooter>&amp;C&amp;P</oddFooter>
      </headerFooter>
    </customSheetView>
    <customSheetView guid="{22A82A6C-52D7-4676-BD47-682F230D569D}" showPageBreaks="1" printArea="1" view="pageBreakPreview" topLeftCell="A43">
      <selection activeCell="D49" sqref="D49:I49"/>
      <rowBreaks count="8" manualBreakCount="8">
        <brk id="30" max="16383" man="1"/>
        <brk id="73" max="8" man="1"/>
        <brk id="101" max="8" man="1"/>
        <brk id="128" max="8" man="1"/>
        <brk id="144" max="8" man="1"/>
        <brk id="172" max="8" man="1"/>
        <brk id="199" max="8" man="1"/>
        <brk id="233" max="7" man="1"/>
      </rowBreaks>
      <pageMargins left="0.31496062992125984" right="0.23622047244094491" top="0.74803149606299213" bottom="0.74803149606299213" header="0.31496062992125984" footer="0.31496062992125984"/>
      <pageSetup paperSize="9" scale="85" firstPageNumber="123" orientation="landscape" r:id="rId6"/>
    </customSheetView>
    <customSheetView guid="{DB9D208D-4273-4405-BF66-6B3DED72B7BC}" showPageBreaks="1" printArea="1" view="pageBreakPreview">
      <selection activeCell="E44" sqref="E44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7"/>
      <headerFooter>
        <oddHeader>&amp;RZałącznik 7/IX do SIWZ
i zał. nr 1 do umowy</oddHeader>
        <oddFooter>&amp;C&amp;P</oddFooter>
      </headerFooter>
    </customSheetView>
    <customSheetView guid="{DE20AC39-D74D-477A-A02E-5D2B06EE0B2F}" showPageBreaks="1" printArea="1" view="pageBreakPreview" topLeftCell="A46">
      <selection activeCell="I6" sqref="I6:I54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8"/>
      <headerFooter>
        <oddHeader>&amp;RZałącznik 7/IX do SIWZ
i zał. nr 1 do umowy</oddHeader>
        <oddFooter>&amp;C&amp;P</oddFooter>
      </headerFooter>
    </customSheetView>
    <customSheetView guid="{B4C2395F-378A-427A-AC4F-3ED621226B6F}" showPageBreaks="1" printArea="1" view="pageBreakPreview" topLeftCell="A43">
      <selection activeCell="D52" sqref="D52:I53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9"/>
      <headerFooter>
        <oddHeader>&amp;RZałącznik 7/IX do SIWZ
i zał. nr 1 do umowy</oddHeader>
        <oddFooter>&amp;C&amp;P</oddFooter>
      </headerFooter>
    </customSheetView>
    <customSheetView guid="{B71414E0-4589-4DD9-8361-D8CB6F7BF356}" showPageBreaks="1" printArea="1" view="pageBreakPreview">
      <selection activeCell="C51" sqref="C51:H51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0"/>
      <headerFooter>
        <oddHeader>&amp;RZałącznik 7/IX do SIWZ
i zał. nr 1 do umowy</oddHeader>
        <oddFooter>&amp;C&amp;P</oddFooter>
      </headerFooter>
    </customSheetView>
    <customSheetView guid="{7837CFA7-99C8-40DC-B246-7E8AB383FF51}" showPageBreaks="1" printArea="1" view="pageBreakPreview" topLeftCell="A43">
      <selection activeCell="D48" sqref="D48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1"/>
      <headerFooter>
        <oddHeader>&amp;RZałącznik 7/IX do SIWZ
i zał. nr 1 do umowy</oddHeader>
        <oddFooter>&amp;C&amp;P</oddFooter>
      </headerFooter>
    </customSheetView>
    <customSheetView guid="{7615B1AA-2EE3-479E-9A4B-138532599F68}" showPageBreaks="1" printArea="1" view="pageBreakPreview" topLeftCell="A40">
      <selection activeCell="I6" sqref="I6:I54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2"/>
      <headerFooter>
        <oddHeader>&amp;RZałącznik 7/IX do SIWZ
i zał. nr 1 do umowy</oddHeader>
        <oddFooter>&amp;C&amp;P</oddFooter>
      </headerFooter>
    </customSheetView>
    <customSheetView guid="{6BAC1CE4-43A5-47BC-A8DC-EF56AB703818}" showPageBreaks="1" printArea="1" view="pageBreakPreview" topLeftCell="A43">
      <selection activeCell="D49" sqref="D49:I49"/>
      <rowBreaks count="8" manualBreakCount="8">
        <brk id="30" max="16383" man="1"/>
        <brk id="73" max="8" man="1"/>
        <brk id="101" max="8" man="1"/>
        <brk id="128" max="8" man="1"/>
        <brk id="144" max="8" man="1"/>
        <brk id="172" max="8" man="1"/>
        <brk id="199" max="8" man="1"/>
        <brk id="233" max="7" man="1"/>
      </rowBreaks>
      <pageMargins left="0.31496062992125984" right="0.23622047244094491" top="0.74803149606299213" bottom="0.74803149606299213" header="0.31496062992125984" footer="0.31496062992125984"/>
      <pageSetup paperSize="9" scale="85" firstPageNumber="123" orientation="landscape" r:id="rId13"/>
    </customSheetView>
    <customSheetView guid="{F56264EA-748C-4EB5-AEED-5D037DD92B27}" showPageBreaks="1" printArea="1" view="pageBreakPreview" topLeftCell="A49">
      <selection activeCell="B1" sqref="B1:B1048576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4"/>
      <headerFooter>
        <oddHeader>&amp;RZałącznik 7/IX do SIWZ
i zał. nr 1 do umowy</oddHeader>
        <oddFooter>&amp;C&amp;P</oddFooter>
      </headerFooter>
    </customSheetView>
    <customSheetView guid="{8413483D-2B2A-471E-AEEA-894D39CBD7B7}" showPageBreaks="1" printArea="1" view="pageBreakPreview" topLeftCell="A46">
      <selection activeCell="I6" sqref="I6:I54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5"/>
      <headerFooter>
        <oddHeader>&amp;RZałącznik 7/IX do SIWZ
i zał. nr 1 do umowy</oddHeader>
        <oddFooter>&amp;C&amp;P</oddFooter>
      </headerFooter>
    </customSheetView>
    <customSheetView guid="{3625390D-4727-423A-9ECA-5073770B8F2C}" showPageBreaks="1" printArea="1" view="pageBreakPreview" topLeftCell="A25">
      <selection activeCell="E1" sqref="E1:E1048576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6"/>
      <headerFooter>
        <oddHeader>&amp;RZałącznik 7/IX do SIWZ
i zał. nr 1 do umowy</oddHeader>
        <oddFooter>&amp;C&amp;P</oddFooter>
      </headerFooter>
    </customSheetView>
    <customSheetView guid="{5A48A791-5D58-494A-A33C-C605CF10BFD5}" showPageBreaks="1" printArea="1" view="pageBreakPreview" topLeftCell="A25">
      <selection activeCell="I6" sqref="I6:I54"/>
      <rowBreaks count="9" manualBreakCount="9">
        <brk id="30" max="16383" man="1"/>
        <brk id="57" max="16383" man="1"/>
        <brk id="74" max="8" man="1"/>
        <brk id="102" max="8" man="1"/>
        <brk id="129" max="8" man="1"/>
        <brk id="145" max="8" man="1"/>
        <brk id="173" max="8" man="1"/>
        <brk id="200" max="8" man="1"/>
        <brk id="234" max="7" man="1"/>
      </rowBreaks>
      <pageMargins left="0.70866141732283472" right="0.70866141732283472" top="0.74803149606299213" bottom="0.74803149606299213" header="0.31496062992125984" footer="0.31496062992125984"/>
      <pageSetup paperSize="9" scale="88" firstPageNumber="123" orientation="landscape" useFirstPageNumber="1" r:id="rId17"/>
      <headerFooter>
        <oddHeader>&amp;RZałącznik 7/IX do SIWZ
i zał. nr 1 do umowy</oddHeader>
        <oddFooter>&amp;C&amp;P</oddFooter>
      </headerFooter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firstPageNumber="123" orientation="portrait" r:id="rId18"/>
  <rowBreaks count="8" manualBreakCount="8">
    <brk id="32" max="8" man="1"/>
    <brk id="61" max="8" man="1"/>
    <brk id="89" max="8" man="1"/>
    <brk id="116" max="8" man="1"/>
    <brk id="132" max="8" man="1"/>
    <brk id="160" max="8" man="1"/>
    <brk id="187" max="8" man="1"/>
    <brk id="221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3"/>
  <sheetViews>
    <sheetView showGridLines="0" topLeftCell="A31" zoomScaleNormal="100" zoomScaleSheetLayoutView="100" workbookViewId="0">
      <selection activeCell="J60" sqref="J60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71</v>
      </c>
      <c r="B1" s="16"/>
      <c r="C1" s="17"/>
      <c r="D1" s="18"/>
      <c r="E1" s="18"/>
      <c r="F1" s="119" t="s">
        <v>103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600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50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150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280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10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400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130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130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80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20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430</v>
      </c>
      <c r="E17" s="45"/>
      <c r="F17" s="46"/>
      <c r="G17" s="7">
        <v>0.08</v>
      </c>
      <c r="H17" s="102"/>
      <c r="I17" s="25">
        <v>600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250</v>
      </c>
      <c r="E18" s="45"/>
      <c r="F18" s="46"/>
      <c r="G18" s="7">
        <v>0.08</v>
      </c>
      <c r="H18" s="102"/>
      <c r="I18" s="25">
        <v>400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9">
        <v>5</v>
      </c>
      <c r="E19" s="45"/>
      <c r="F19" s="46"/>
      <c r="G19" s="7">
        <v>0.08</v>
      </c>
      <c r="H19" s="102"/>
      <c r="I19" s="25">
        <v>10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9">
        <v>20</v>
      </c>
      <c r="E20" s="45"/>
      <c r="F20" s="46"/>
      <c r="G20" s="7">
        <v>0.08</v>
      </c>
      <c r="H20" s="102"/>
      <c r="I20" s="25">
        <v>40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125</v>
      </c>
      <c r="B22" s="34" t="s">
        <v>105</v>
      </c>
      <c r="C22" s="8" t="s">
        <v>1</v>
      </c>
      <c r="D22" s="9">
        <v>10</v>
      </c>
      <c r="E22" s="45"/>
      <c r="F22" s="46"/>
      <c r="G22" s="7">
        <v>0.08</v>
      </c>
      <c r="H22" s="102"/>
      <c r="I22" s="25">
        <v>20</v>
      </c>
    </row>
    <row r="23" spans="1:9" ht="28.5" x14ac:dyDescent="0.2">
      <c r="A23" s="10" t="s">
        <v>142</v>
      </c>
      <c r="B23" s="34" t="s">
        <v>106</v>
      </c>
      <c r="C23" s="8" t="s">
        <v>1</v>
      </c>
      <c r="D23" s="9">
        <v>30</v>
      </c>
      <c r="E23" s="45"/>
      <c r="F23" s="46"/>
      <c r="G23" s="7">
        <v>0.08</v>
      </c>
      <c r="H23" s="102"/>
      <c r="I23" s="25">
        <v>50</v>
      </c>
    </row>
    <row r="24" spans="1:9" ht="28.5" x14ac:dyDescent="0.2">
      <c r="A24" s="10" t="s">
        <v>127</v>
      </c>
      <c r="B24" s="34" t="s">
        <v>107</v>
      </c>
      <c r="C24" s="8" t="s">
        <v>1</v>
      </c>
      <c r="D24" s="9">
        <v>50</v>
      </c>
      <c r="E24" s="45"/>
      <c r="F24" s="46"/>
      <c r="G24" s="7">
        <v>0.08</v>
      </c>
      <c r="H24" s="102"/>
      <c r="I24" s="25">
        <v>70</v>
      </c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200</v>
      </c>
      <c r="E25" s="45"/>
      <c r="F25" s="46"/>
      <c r="G25" s="7">
        <v>0.08</v>
      </c>
      <c r="H25" s="102"/>
      <c r="I25" s="25">
        <v>300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200</v>
      </c>
      <c r="E26" s="45"/>
      <c r="F26" s="46"/>
      <c r="G26" s="7">
        <v>0.08</v>
      </c>
      <c r="H26" s="102"/>
      <c r="I26" s="25">
        <v>300</v>
      </c>
    </row>
    <row r="27" spans="1:9" ht="33.75" customHeight="1" x14ac:dyDescent="0.2">
      <c r="A27" s="10" t="s">
        <v>130</v>
      </c>
      <c r="B27" s="34" t="s">
        <v>119</v>
      </c>
      <c r="C27" s="5" t="s">
        <v>104</v>
      </c>
      <c r="D27" s="9">
        <v>800</v>
      </c>
      <c r="E27" s="45"/>
      <c r="F27" s="46"/>
      <c r="G27" s="7">
        <v>0.08</v>
      </c>
      <c r="H27" s="102"/>
      <c r="I27" s="25">
        <v>1000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">
        <v>150</v>
      </c>
      <c r="E28" s="45"/>
      <c r="F28" s="46"/>
      <c r="G28" s="7">
        <v>0.08</v>
      </c>
      <c r="H28" s="102"/>
      <c r="I28" s="25">
        <v>200</v>
      </c>
    </row>
    <row r="29" spans="1:9" ht="15" x14ac:dyDescent="0.2">
      <c r="A29" s="10" t="s">
        <v>132</v>
      </c>
      <c r="B29" s="34" t="s">
        <v>7</v>
      </c>
      <c r="C29" s="8" t="s">
        <v>1</v>
      </c>
      <c r="D29" s="9">
        <v>150</v>
      </c>
      <c r="E29" s="45"/>
      <c r="F29" s="46"/>
      <c r="G29" s="7">
        <v>0.08</v>
      </c>
      <c r="H29" s="102"/>
      <c r="I29" s="25">
        <v>200</v>
      </c>
    </row>
    <row r="30" spans="1:9" ht="15" x14ac:dyDescent="0.2">
      <c r="A30" s="10" t="s">
        <v>133</v>
      </c>
      <c r="B30" s="34" t="s">
        <v>8</v>
      </c>
      <c r="C30" s="8" t="s">
        <v>1</v>
      </c>
      <c r="D30" s="9">
        <v>100</v>
      </c>
      <c r="E30" s="45"/>
      <c r="F30" s="46"/>
      <c r="G30" s="7">
        <v>0.08</v>
      </c>
      <c r="H30" s="102"/>
      <c r="I30" s="25">
        <v>150</v>
      </c>
    </row>
    <row r="31" spans="1:9" ht="28.5" x14ac:dyDescent="0.2">
      <c r="A31" s="10" t="s">
        <v>134</v>
      </c>
      <c r="B31" s="34" t="s">
        <v>9</v>
      </c>
      <c r="C31" s="8" t="s">
        <v>1</v>
      </c>
      <c r="D31" s="9">
        <v>100</v>
      </c>
      <c r="E31" s="45"/>
      <c r="F31" s="46"/>
      <c r="G31" s="7">
        <v>0.08</v>
      </c>
      <c r="H31" s="102"/>
      <c r="I31" s="25">
        <v>150</v>
      </c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100</v>
      </c>
      <c r="E32" s="45"/>
      <c r="F32" s="46"/>
      <c r="G32" s="7">
        <v>0.08</v>
      </c>
      <c r="H32" s="102"/>
      <c r="I32" s="25">
        <v>150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9">
        <v>20</v>
      </c>
      <c r="E34" s="45"/>
      <c r="F34" s="46"/>
      <c r="G34" s="7">
        <v>0.08</v>
      </c>
      <c r="H34" s="102"/>
      <c r="I34" s="25">
        <v>30</v>
      </c>
    </row>
    <row r="35" spans="1:9" s="12" customFormat="1" ht="32.25" customHeight="1" x14ac:dyDescent="0.2">
      <c r="A35" s="10" t="s">
        <v>110</v>
      </c>
      <c r="B35" s="34" t="s">
        <v>119</v>
      </c>
      <c r="C35" s="5" t="s">
        <v>101</v>
      </c>
      <c r="D35" s="9">
        <v>20</v>
      </c>
      <c r="E35" s="45"/>
      <c r="F35" s="46"/>
      <c r="G35" s="7">
        <v>0.08</v>
      </c>
      <c r="H35" s="102"/>
      <c r="I35" s="25">
        <v>30</v>
      </c>
    </row>
    <row r="36" spans="1:9" s="12" customFormat="1" ht="15" x14ac:dyDescent="0.2">
      <c r="A36" s="10" t="s">
        <v>109</v>
      </c>
      <c r="B36" s="34" t="s">
        <v>7</v>
      </c>
      <c r="C36" s="8" t="s">
        <v>1</v>
      </c>
      <c r="D36" s="9">
        <v>10</v>
      </c>
      <c r="E36" s="45"/>
      <c r="F36" s="46"/>
      <c r="G36" s="7">
        <v>0.08</v>
      </c>
      <c r="H36" s="102"/>
      <c r="I36" s="25">
        <v>20</v>
      </c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300</v>
      </c>
      <c r="E37" s="45"/>
      <c r="F37" s="46"/>
      <c r="G37" s="7">
        <v>0.08</v>
      </c>
      <c r="H37" s="102"/>
      <c r="I37" s="25">
        <v>400</v>
      </c>
    </row>
    <row r="38" spans="1:9" s="12" customFormat="1" ht="28.5" x14ac:dyDescent="0.2">
      <c r="A38" s="10" t="s">
        <v>48</v>
      </c>
      <c r="B38" s="34" t="s">
        <v>42</v>
      </c>
      <c r="C38" s="8" t="s">
        <v>1</v>
      </c>
      <c r="D38" s="9">
        <v>15</v>
      </c>
      <c r="E38" s="45"/>
      <c r="F38" s="46"/>
      <c r="G38" s="7">
        <v>0.08</v>
      </c>
      <c r="H38" s="102"/>
      <c r="I38" s="25">
        <v>20</v>
      </c>
    </row>
    <row r="39" spans="1:9" ht="30.75" thickBot="1" x14ac:dyDescent="0.25">
      <c r="A39" s="3">
        <v>12</v>
      </c>
      <c r="B39" s="35" t="s">
        <v>122</v>
      </c>
      <c r="C39" s="14" t="s">
        <v>1</v>
      </c>
      <c r="D39" s="15">
        <v>10</v>
      </c>
      <c r="E39" s="45"/>
      <c r="F39" s="87"/>
      <c r="G39" s="7">
        <v>0.23</v>
      </c>
      <c r="H39" s="51"/>
      <c r="I39" s="25"/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</row>
    <row r="43" spans="1:9" x14ac:dyDescent="0.2">
      <c r="A43" s="70" t="s">
        <v>98</v>
      </c>
    </row>
    <row r="49" spans="3:8" x14ac:dyDescent="0.2">
      <c r="F49" s="74" t="s">
        <v>73</v>
      </c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  <row r="53" spans="3:8" x14ac:dyDescent="0.2">
      <c r="G53" s="107"/>
    </row>
  </sheetData>
  <customSheetViews>
    <customSheetView guid="{C59FDC5B-9747-4D72-87AB-BD55E357077C}" showPageBreaks="1" printArea="1" view="pageBreakPreview">
      <selection activeCell="M6" sqref="M6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howPageBreaks="1" printArea="1" view="pageBreakPreview" topLeftCell="A18">
      <selection activeCell="L38" sqref="L38"/>
      <pageMargins left="0.31496062992125984" right="0.23622047244094491" top="0.74803149606299213" bottom="0.74803149606299213" header="0.31496062992125984" footer="0.31496062992125984"/>
      <pageSetup paperSize="9" scale="85" orientation="landscape" r:id="rId2"/>
    </customSheetView>
    <customSheetView guid="{DC49D4FE-B676-4881-AEB2-1B8D50A88EED}" topLeftCell="A49">
      <selection activeCell="B1" sqref="B1:B1048576"/>
      <pageMargins left="0.7" right="0.7" top="0.75" bottom="0.75" header="0.3" footer="0.3"/>
      <pageSetup paperSize="9" orientation="portrait" r:id="rId3"/>
    </customSheetView>
    <customSheetView guid="{11027A4C-B8D9-4102-B593-E090A05835E9}" topLeftCell="A19">
      <selection activeCell="I30" sqref="I30"/>
      <pageMargins left="0.7" right="0.7" top="0.75" bottom="0.75" header="0.3" footer="0.3"/>
      <pageSetup paperSize="9" orientation="portrait" r:id="rId4"/>
    </customSheetView>
    <customSheetView guid="{E1C3475A-1B9F-47E5-A631-3C093959A3D2}" topLeftCell="A19">
      <selection activeCell="I30" sqref="I30"/>
      <pageMargins left="0.7" right="0.7" top="0.75" bottom="0.75" header="0.3" footer="0.3"/>
      <pageSetup paperSize="9" orientation="portrait" r:id="rId5"/>
    </customSheetView>
    <customSheetView guid="{22A82A6C-52D7-4676-BD47-682F230D569D}" showPageBreaks="1" printArea="1" view="pageBreakPreview" topLeftCell="A39">
      <selection activeCell="E57" sqref="E57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topLeftCell="A19">
      <selection activeCell="I30" sqref="I30"/>
      <pageMargins left="0.7" right="0.7" top="0.75" bottom="0.75" header="0.3" footer="0.3"/>
      <pageSetup paperSize="9" orientation="portrait" r:id="rId7"/>
    </customSheetView>
    <customSheetView guid="{DE20AC39-D74D-477A-A02E-5D2B06EE0B2F}" topLeftCell="A25">
      <selection activeCell="J54" sqref="J54"/>
      <pageMargins left="0.7" right="0.7" top="0.75" bottom="0.75" header="0.3" footer="0.3"/>
    </customSheetView>
    <customSheetView guid="{B4C2395F-378A-427A-AC4F-3ED621226B6F}" topLeftCell="A40">
      <selection activeCell="L51" sqref="L51"/>
      <pageMargins left="0.7" right="0.7" top="0.75" bottom="0.75" header="0.3" footer="0.3"/>
    </customSheetView>
    <customSheetView guid="{B71414E0-4589-4DD9-8361-D8CB6F7BF356}">
      <selection activeCell="C51" sqref="C51:H51"/>
      <pageMargins left="0.7" right="0.7" top="0.75" bottom="0.75" header="0.3" footer="0.3"/>
    </customSheetView>
    <customSheetView guid="{7837CFA7-99C8-40DC-B246-7E8AB383FF51}" topLeftCell="A16">
      <selection activeCell="L20" sqref="L20"/>
      <pageMargins left="0.7" right="0.7" top="0.75" bottom="0.75" header="0.3" footer="0.3"/>
    </customSheetView>
    <customSheetView guid="{7615B1AA-2EE3-479E-9A4B-138532599F68}">
      <selection activeCell="I30" sqref="I30"/>
      <pageMargins left="0.7" right="0.7" top="0.75" bottom="0.75" header="0.3" footer="0.3"/>
    </customSheetView>
    <customSheetView guid="{6BAC1CE4-43A5-47BC-A8DC-EF56AB703818}" showPageBreaks="1" printArea="1" view="pageBreakPreview" topLeftCell="A39">
      <selection activeCell="E57" sqref="E57"/>
      <pageMargins left="0.31496062992125984" right="0.23622047244094491" top="0.74803149606299213" bottom="0.74803149606299213" header="0.31496062992125984" footer="0.31496062992125984"/>
      <pageSetup paperSize="9" scale="85" orientation="landscape" r:id="rId8"/>
    </customSheetView>
    <customSheetView guid="{F56264EA-748C-4EB5-AEED-5D037DD92B27}" topLeftCell="A49">
      <selection activeCell="B1" sqref="B1:B1048576"/>
      <pageMargins left="0.7" right="0.7" top="0.75" bottom="0.75" header="0.3" footer="0.3"/>
      <pageSetup paperSize="9" orientation="portrait" r:id="rId9"/>
    </customSheetView>
    <customSheetView guid="{8413483D-2B2A-471E-AEEA-894D39CBD7B7}">
      <selection activeCell="B1" sqref="B1"/>
      <pageMargins left="0.7" right="0.7" top="0.75" bottom="0.75" header="0.3" footer="0.3"/>
      <pageSetup paperSize="9" orientation="portrait" r:id="rId10"/>
    </customSheetView>
    <customSheetView guid="{3625390D-4727-423A-9ECA-5073770B8F2C}" topLeftCell="A40">
      <selection activeCell="J13" sqref="J13"/>
      <pageMargins left="0.7" right="0.7" top="0.75" bottom="0.75" header="0.3" footer="0.3"/>
      <pageSetup paperSize="9" orientation="portrait" r:id="rId11"/>
    </customSheetView>
    <customSheetView guid="{5A48A791-5D58-494A-A33C-C605CF10BFD5}" topLeftCell="A19">
      <selection activeCell="I30" sqref="I30"/>
      <pageMargins left="0.7" right="0.7" top="0.75" bottom="0.75" header="0.3" footer="0.3"/>
      <pageSetup paperSize="9" orientation="portrait" r:id="rId12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3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showGridLines="0" topLeftCell="A32" zoomScaleNormal="100" zoomScaleSheetLayoutView="100" workbookViewId="0">
      <selection activeCell="A33" sqref="A33:I60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12.140625" style="19" customWidth="1"/>
    <col min="5" max="5" width="11.5703125" style="19" customWidth="1"/>
    <col min="6" max="6" width="16.5703125" style="19" customWidth="1"/>
    <col min="7" max="7" width="9.42578125" style="20" customWidth="1"/>
    <col min="8" max="8" width="16.28515625" style="20" customWidth="1"/>
    <col min="9" max="9" width="9" style="21" customWidth="1"/>
    <col min="10" max="16384" width="10.28515625" style="42"/>
  </cols>
  <sheetData>
    <row r="1" spans="1:9" s="1" customFormat="1" ht="15.75" customHeight="1" x14ac:dyDescent="0.2">
      <c r="A1" s="69" t="s">
        <v>58</v>
      </c>
      <c r="B1" s="16"/>
      <c r="C1" s="17"/>
      <c r="D1" s="18"/>
      <c r="E1" s="18"/>
      <c r="F1" s="116" t="s">
        <v>77</v>
      </c>
      <c r="G1" s="116"/>
      <c r="H1" s="116"/>
      <c r="I1" s="116"/>
    </row>
    <row r="2" spans="1:9" s="1" customFormat="1" ht="15.75" x14ac:dyDescent="0.2">
      <c r="A2" s="16"/>
      <c r="B2" s="16"/>
      <c r="C2" s="17"/>
      <c r="D2" s="18"/>
      <c r="E2" s="18"/>
      <c r="F2" s="18"/>
      <c r="G2" s="16"/>
      <c r="H2" s="16"/>
      <c r="I2" s="17"/>
    </row>
    <row r="3" spans="1:9" ht="15" x14ac:dyDescent="0.2">
      <c r="A3" s="2" t="s">
        <v>149</v>
      </c>
      <c r="B3" s="16"/>
      <c r="C3" s="17"/>
      <c r="D3" s="2"/>
      <c r="H3" s="52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48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43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65" t="s">
        <v>0</v>
      </c>
      <c r="F6" s="65" t="s">
        <v>0</v>
      </c>
      <c r="G6" s="4" t="s">
        <v>0</v>
      </c>
      <c r="H6" s="23" t="s">
        <v>0</v>
      </c>
      <c r="I6" s="25">
        <v>800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45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100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90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30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2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65" t="s">
        <v>0</v>
      </c>
      <c r="F12" s="65" t="s">
        <v>0</v>
      </c>
      <c r="G12" s="4" t="s">
        <v>0</v>
      </c>
      <c r="H12" s="23" t="s">
        <v>0</v>
      </c>
      <c r="I12" s="25">
        <v>200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45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25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15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2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265</v>
      </c>
      <c r="E17" s="45"/>
      <c r="F17" s="46"/>
      <c r="G17" s="7">
        <v>0.08</v>
      </c>
      <c r="H17" s="102"/>
      <c r="I17" s="25">
        <v>550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500</v>
      </c>
      <c r="E18" s="45"/>
      <c r="F18" s="46"/>
      <c r="G18" s="7">
        <v>0.08</v>
      </c>
      <c r="H18" s="102"/>
      <c r="I18" s="25">
        <v>1000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50">
        <v>5</v>
      </c>
      <c r="E19" s="45"/>
      <c r="F19" s="46"/>
      <c r="G19" s="7">
        <v>0.08</v>
      </c>
      <c r="H19" s="102"/>
      <c r="I19" s="25">
        <v>20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50">
        <v>5</v>
      </c>
      <c r="E20" s="45"/>
      <c r="F20" s="46"/>
      <c r="G20" s="7">
        <v>0.08</v>
      </c>
      <c r="H20" s="102"/>
      <c r="I20" s="25">
        <v>20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65" t="s">
        <v>0</v>
      </c>
      <c r="F21" s="65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5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10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30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200</v>
      </c>
      <c r="E25" s="45"/>
      <c r="F25" s="46"/>
      <c r="G25" s="7">
        <v>0.08</v>
      </c>
      <c r="H25" s="102"/>
      <c r="I25" s="25">
        <v>500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200</v>
      </c>
      <c r="E26" s="45"/>
      <c r="F26" s="46"/>
      <c r="G26" s="7">
        <v>0.08</v>
      </c>
      <c r="H26" s="102"/>
      <c r="I26" s="25">
        <v>500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4000</v>
      </c>
      <c r="E27" s="45"/>
      <c r="F27" s="46"/>
      <c r="G27" s="7">
        <v>0.08</v>
      </c>
      <c r="H27" s="102"/>
      <c r="I27" s="25">
        <v>7000</v>
      </c>
    </row>
    <row r="28" spans="1:9" ht="15" x14ac:dyDescent="0.2">
      <c r="A28" s="10" t="s">
        <v>138</v>
      </c>
      <c r="B28" s="34" t="s">
        <v>6</v>
      </c>
      <c r="C28" s="8" t="s">
        <v>1</v>
      </c>
      <c r="D28" s="9">
        <v>380</v>
      </c>
      <c r="E28" s="45"/>
      <c r="F28" s="46"/>
      <c r="G28" s="7">
        <v>0.08</v>
      </c>
      <c r="H28" s="102"/>
      <c r="I28" s="25"/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250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133</v>
      </c>
      <c r="B30" s="34" t="s">
        <v>8</v>
      </c>
      <c r="C30" s="8" t="s">
        <v>1</v>
      </c>
      <c r="D30" s="9">
        <v>80</v>
      </c>
      <c r="E30" s="45"/>
      <c r="F30" s="46"/>
      <c r="G30" s="7">
        <v>0.08</v>
      </c>
      <c r="H30" s="102"/>
      <c r="I30" s="25">
        <v>200</v>
      </c>
    </row>
    <row r="31" spans="1:9" ht="28.5" x14ac:dyDescent="0.2">
      <c r="A31" s="10" t="s">
        <v>140</v>
      </c>
      <c r="B31" s="34" t="s">
        <v>9</v>
      </c>
      <c r="C31" s="8" t="s">
        <v>1</v>
      </c>
      <c r="D31" s="9">
        <v>5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40</v>
      </c>
      <c r="E32" s="45"/>
      <c r="F32" s="46"/>
      <c r="G32" s="7">
        <v>0.08</v>
      </c>
      <c r="H32" s="102"/>
      <c r="I32" s="25">
        <v>100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65" t="s">
        <v>0</v>
      </c>
      <c r="F33" s="65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14</v>
      </c>
      <c r="E34" s="45"/>
      <c r="F34" s="46"/>
      <c r="G34" s="7">
        <v>0.08</v>
      </c>
      <c r="H34" s="102"/>
      <c r="I34" s="25"/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">
        <v>70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70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111</v>
      </c>
      <c r="B37" s="34" t="s">
        <v>41</v>
      </c>
      <c r="C37" s="8" t="s">
        <v>1</v>
      </c>
      <c r="D37" s="9">
        <v>350</v>
      </c>
      <c r="E37" s="45"/>
      <c r="F37" s="46"/>
      <c r="G37" s="7">
        <v>0.08</v>
      </c>
      <c r="H37" s="102"/>
      <c r="I37" s="25"/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5</v>
      </c>
      <c r="E38" s="45"/>
      <c r="F38" s="46"/>
      <c r="G38" s="7">
        <v>0.08</v>
      </c>
      <c r="H38" s="102"/>
      <c r="I38" s="25"/>
    </row>
    <row r="39" spans="1:9" ht="30" x14ac:dyDescent="0.2">
      <c r="A39" s="3">
        <v>10</v>
      </c>
      <c r="B39" s="33" t="s">
        <v>12</v>
      </c>
      <c r="C39" s="4" t="s">
        <v>0</v>
      </c>
      <c r="D39" s="4" t="s">
        <v>0</v>
      </c>
      <c r="E39" s="65" t="s">
        <v>0</v>
      </c>
      <c r="F39" s="65" t="s">
        <v>0</v>
      </c>
      <c r="G39" s="4" t="s">
        <v>0</v>
      </c>
      <c r="H39" s="23" t="s">
        <v>0</v>
      </c>
      <c r="I39" s="25"/>
    </row>
    <row r="40" spans="1:9" s="12" customFormat="1" ht="15" x14ac:dyDescent="0.2">
      <c r="A40" s="10" t="s">
        <v>141</v>
      </c>
      <c r="B40" s="34" t="s">
        <v>28</v>
      </c>
      <c r="C40" s="8" t="s">
        <v>5</v>
      </c>
      <c r="D40" s="9">
        <v>800</v>
      </c>
      <c r="E40" s="45"/>
      <c r="F40" s="46"/>
      <c r="G40" s="7">
        <v>0.08</v>
      </c>
      <c r="H40" s="102"/>
      <c r="I40" s="25">
        <v>1000</v>
      </c>
    </row>
    <row r="41" spans="1:9" s="12" customFormat="1" ht="28.5" x14ac:dyDescent="0.2">
      <c r="A41" s="10" t="s">
        <v>50</v>
      </c>
      <c r="B41" s="75" t="s">
        <v>97</v>
      </c>
      <c r="C41" s="97" t="s">
        <v>1</v>
      </c>
      <c r="D41" s="98">
        <v>40</v>
      </c>
      <c r="E41" s="45"/>
      <c r="F41" s="76"/>
      <c r="G41" s="83">
        <v>0.08</v>
      </c>
      <c r="H41" s="104"/>
      <c r="I41" s="25"/>
    </row>
    <row r="42" spans="1:9" s="12" customFormat="1" ht="30" x14ac:dyDescent="0.2">
      <c r="A42" s="3">
        <v>11</v>
      </c>
      <c r="B42" s="78" t="s">
        <v>94</v>
      </c>
      <c r="C42" s="4" t="s">
        <v>0</v>
      </c>
      <c r="D42" s="4" t="s">
        <v>0</v>
      </c>
      <c r="E42" s="65" t="s">
        <v>0</v>
      </c>
      <c r="F42" s="65" t="s">
        <v>0</v>
      </c>
      <c r="G42" s="4" t="s">
        <v>0</v>
      </c>
      <c r="H42" s="23" t="s">
        <v>0</v>
      </c>
      <c r="I42" s="25"/>
    </row>
    <row r="43" spans="1:9" s="12" customFormat="1" ht="28.5" x14ac:dyDescent="0.2">
      <c r="A43" s="10" t="s">
        <v>92</v>
      </c>
      <c r="B43" s="75" t="s">
        <v>95</v>
      </c>
      <c r="C43" s="97" t="s">
        <v>5</v>
      </c>
      <c r="D43" s="98">
        <v>800</v>
      </c>
      <c r="E43" s="45"/>
      <c r="F43" s="76"/>
      <c r="G43" s="83">
        <v>0.08</v>
      </c>
      <c r="H43" s="104"/>
      <c r="I43" s="25"/>
    </row>
    <row r="44" spans="1:9" s="12" customFormat="1" ht="15" x14ac:dyDescent="0.2">
      <c r="A44" s="10" t="s">
        <v>93</v>
      </c>
      <c r="B44" s="79" t="s">
        <v>96</v>
      </c>
      <c r="C44" s="81" t="s">
        <v>1</v>
      </c>
      <c r="D44" s="82">
        <v>40</v>
      </c>
      <c r="E44" s="45"/>
      <c r="F44" s="76"/>
      <c r="G44" s="83">
        <v>0.08</v>
      </c>
      <c r="H44" s="77"/>
      <c r="I44" s="25"/>
    </row>
    <row r="45" spans="1:9" ht="30.75" thickBot="1" x14ac:dyDescent="0.25">
      <c r="A45" s="3">
        <v>12</v>
      </c>
      <c r="B45" s="80" t="s">
        <v>122</v>
      </c>
      <c r="C45" s="81" t="s">
        <v>1</v>
      </c>
      <c r="D45" s="82">
        <v>10</v>
      </c>
      <c r="E45" s="45"/>
      <c r="F45" s="76"/>
      <c r="G45" s="83">
        <v>0.23</v>
      </c>
      <c r="H45" s="77"/>
      <c r="I45" s="25"/>
    </row>
    <row r="46" spans="1:9" ht="15.75" thickBot="1" x14ac:dyDescent="0.25">
      <c r="A46" s="13">
        <v>13</v>
      </c>
      <c r="B46" s="37"/>
      <c r="C46" s="26"/>
      <c r="D46" s="26"/>
      <c r="E46" s="90" t="s">
        <v>2</v>
      </c>
      <c r="F46" s="61"/>
      <c r="G46" s="90" t="s">
        <v>2</v>
      </c>
      <c r="H46" s="61"/>
    </row>
    <row r="48" spans="1:9" x14ac:dyDescent="0.2">
      <c r="A48" s="64" t="s">
        <v>72</v>
      </c>
    </row>
    <row r="49" spans="1:8" x14ac:dyDescent="0.2">
      <c r="A49" s="70" t="s">
        <v>98</v>
      </c>
    </row>
    <row r="50" spans="1:8" x14ac:dyDescent="0.2">
      <c r="A50" s="48"/>
    </row>
    <row r="51" spans="1:8" x14ac:dyDescent="0.2">
      <c r="F51" s="47"/>
      <c r="G51" s="48"/>
      <c r="H51" s="48"/>
    </row>
    <row r="52" spans="1:8" x14ac:dyDescent="0.2">
      <c r="F52" s="47"/>
      <c r="G52" s="48"/>
      <c r="H52" s="48"/>
    </row>
    <row r="53" spans="1:8" x14ac:dyDescent="0.2">
      <c r="F53" s="47"/>
      <c r="G53" s="48"/>
      <c r="H53" s="48"/>
    </row>
    <row r="54" spans="1:8" x14ac:dyDescent="0.2">
      <c r="F54" s="47"/>
      <c r="G54" s="48"/>
      <c r="H54" s="48"/>
    </row>
    <row r="55" spans="1:8" x14ac:dyDescent="0.2">
      <c r="F55" s="74" t="s">
        <v>73</v>
      </c>
      <c r="G55" s="48"/>
      <c r="H55" s="48"/>
    </row>
    <row r="56" spans="1:8" x14ac:dyDescent="0.2">
      <c r="C56" s="71"/>
      <c r="D56" s="106"/>
      <c r="E56" s="63"/>
      <c r="F56" s="74" t="s">
        <v>74</v>
      </c>
      <c r="G56" s="64"/>
      <c r="H56" s="64"/>
    </row>
    <row r="57" spans="1:8" x14ac:dyDescent="0.2">
      <c r="C57" s="105"/>
      <c r="D57" s="105"/>
      <c r="E57" s="105"/>
      <c r="F57" s="74" t="s">
        <v>75</v>
      </c>
      <c r="G57" s="105"/>
      <c r="H57" s="105"/>
    </row>
    <row r="58" spans="1:8" x14ac:dyDescent="0.2">
      <c r="F58" s="42"/>
      <c r="G58" s="48"/>
      <c r="H58" s="48"/>
    </row>
  </sheetData>
  <customSheetViews>
    <customSheetView guid="{C59FDC5B-9747-4D72-87AB-BD55E357077C}" showPageBreaks="1" printArea="1" view="pageBreakPreview">
      <selection activeCell="A40" sqref="A40:XFD41"/>
      <rowBreaks count="1" manualBreakCount="1">
        <brk id="32" max="8" man="1"/>
      </rowBreaks>
      <pageMargins left="0.21" right="0.17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howPageBreaks="1" printArea="1" view="pageBreakPreview" topLeftCell="A29">
      <selection activeCell="D52" sqref="D52"/>
      <colBreaks count="1" manualBreakCount="1">
        <brk id="9" max="1048575" man="1"/>
      </colBreaks>
      <pageMargins left="0.31496062992125984" right="0.23622047244094491" top="0.31" bottom="0.26" header="0.31496062992125984" footer="0.31496062992125984"/>
      <pageSetup paperSize="9" scale="85" orientation="landscape" r:id="rId2"/>
    </customSheetView>
    <customSheetView guid="{DC49D4FE-B676-4881-AEB2-1B8D50A88EED}" scale="60" showPageBreaks="1" printArea="1" view="pageBreakPreview" topLeftCell="A7">
      <selection activeCell="B1" sqref="B1:B1048576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3"/>
    </customSheetView>
    <customSheetView guid="{11027A4C-B8D9-4102-B593-E090A05835E9}" scale="60" showPageBreaks="1" printArea="1" view="pageBreakPreview">
      <selection activeCell="E1" sqref="E1:E1048576"/>
      <colBreaks count="1" manualBreakCount="1">
        <brk id="10" max="1048575" man="1"/>
      </colBreaks>
      <pageMargins left="0.7" right="0.7" top="0.75" bottom="0.75" header="0.3" footer="0.3"/>
      <pageSetup paperSize="9" scale="89" orientation="portrait" r:id="rId4"/>
    </customSheetView>
    <customSheetView guid="{E1C3475A-1B9F-47E5-A631-3C093959A3D2}" scale="60" showPageBreaks="1" printArea="1" view="pageBreakPreview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5"/>
    </customSheetView>
    <customSheetView guid="{22A82A6C-52D7-4676-BD47-682F230D569D}" scale="115" showPageBreaks="1" printArea="1" view="pageBreakPreview" topLeftCell="C1">
      <selection activeCell="F6" sqref="F6"/>
      <colBreaks count="1" manualBreakCount="1">
        <brk id="10" max="1048575" man="1"/>
      </colBreaks>
      <pageMargins left="0.31496062992125984" right="0.23622047244094491" top="0.31" bottom="0.26" header="0.31496062992125984" footer="0.31496062992125984"/>
      <pageSetup paperSize="9" scale="85" orientation="landscape" r:id="rId6"/>
    </customSheetView>
    <customSheetView guid="{DB9D208D-4273-4405-BF66-6B3DED72B7BC}" scale="60" showPageBreaks="1" printArea="1" view="pageBreakPreview">
      <selection activeCell="E1" sqref="E1:E1048576"/>
      <colBreaks count="1" manualBreakCount="1">
        <brk id="10" max="1048575" man="1"/>
      </colBreaks>
      <pageMargins left="0.7" right="0.7" top="0.75" bottom="0.75" header="0.3" footer="0.3"/>
      <pageSetup paperSize="9" scale="89" orientation="portrait" r:id="rId7"/>
    </customSheetView>
    <customSheetView guid="{DE20AC39-D74D-477A-A02E-5D2B06EE0B2F}" scale="60" showPageBreaks="1" printArea="1" view="pageBreakPreview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8"/>
    </customSheetView>
    <customSheetView guid="{B4C2395F-378A-427A-AC4F-3ED621226B6F}" scale="115" showPageBreaks="1" printArea="1" view="pageBreakPreview" topLeftCell="A58">
      <selection activeCell="A59" sqref="A59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9"/>
    </customSheetView>
    <customSheetView guid="{B71414E0-4589-4DD9-8361-D8CB6F7BF356}" scale="115" showPageBreaks="1" printArea="1" view="pageBreakPreview">
      <selection activeCell="C51" sqref="C51:H51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0"/>
    </customSheetView>
    <customSheetView guid="{7837CFA7-99C8-40DC-B246-7E8AB383FF51}" scale="60" showPageBreaks="1" printArea="1" view="pageBreakPreview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1"/>
    </customSheetView>
    <customSheetView guid="{7615B1AA-2EE3-479E-9A4B-138532599F68}" scale="60" showPageBreaks="1" printArea="1" view="pageBreakPreview" topLeftCell="A19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2"/>
    </customSheetView>
    <customSheetView guid="{6BAC1CE4-43A5-47BC-A8DC-EF56AB703818}" scale="115" showPageBreaks="1" printArea="1" view="pageBreakPreview" topLeftCell="C1">
      <selection activeCell="H55" sqref="H55"/>
      <colBreaks count="1" manualBreakCount="1">
        <brk id="10" max="1048575" man="1"/>
      </colBreaks>
      <pageMargins left="0.31496062992125984" right="0.23622047244094491" top="0.31" bottom="0.26" header="0.31496062992125984" footer="0.31496062992125984"/>
      <pageSetup paperSize="9" scale="85" orientation="landscape" r:id="rId13"/>
    </customSheetView>
    <customSheetView guid="{F56264EA-748C-4EB5-AEED-5D037DD92B27}" scale="60" showPageBreaks="1" printArea="1" view="pageBreakPreview">
      <selection activeCell="B1" sqref="B1:B1048576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4"/>
    </customSheetView>
    <customSheetView guid="{8413483D-2B2A-471E-AEEA-894D39CBD7B7}" scale="60" showPageBreaks="1" printArea="1" view="pageBreakPreview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5"/>
    </customSheetView>
    <customSheetView guid="{3625390D-4727-423A-9ECA-5073770B8F2C}" scale="120" showPageBreaks="1" printArea="1" view="pageBreakPreview" topLeftCell="B16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6"/>
    </customSheetView>
    <customSheetView guid="{5A48A791-5D58-494A-A33C-C605CF10BFD5}" scale="60" showPageBreaks="1" printArea="1" view="pageBreakPreview">
      <selection activeCell="I20" sqref="I20"/>
      <colBreaks count="1" manualBreakCount="1">
        <brk id="9" max="1048575" man="1"/>
      </colBreaks>
      <pageMargins left="0.7" right="0.7" top="0.75" bottom="0.75" header="0.3" footer="0.3"/>
      <pageSetup paperSize="9" scale="89" orientation="portrait" r:id="rId17"/>
    </customSheetView>
  </customSheetViews>
  <mergeCells count="1">
    <mergeCell ref="F1:I1"/>
  </mergeCells>
  <pageMargins left="0.21" right="0.17" top="0.98425196850393704" bottom="0.19685039370078741" header="0.31496062992125984" footer="0.31496062992125984"/>
  <pageSetup paperSize="9" scale="85" orientation="portrait" r:id="rId18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4"/>
  <sheetViews>
    <sheetView showGridLines="0" topLeftCell="A30" zoomScaleNormal="100" zoomScaleSheetLayoutView="100" workbookViewId="0">
      <selection activeCell="K54" sqref="K54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19" customWidth="1"/>
    <col min="7" max="7" width="9.42578125" style="20" customWidth="1"/>
    <col min="8" max="8" width="16.28515625" style="20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69" t="s">
        <v>59</v>
      </c>
      <c r="B1" s="16"/>
      <c r="C1" s="17"/>
      <c r="D1" s="18"/>
      <c r="E1" s="18"/>
      <c r="F1" s="119" t="s">
        <v>78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18"/>
      <c r="G2" s="16"/>
      <c r="H2" s="16"/>
      <c r="I2" s="17"/>
    </row>
    <row r="3" spans="1:9" ht="15" x14ac:dyDescent="0.2">
      <c r="A3" s="2" t="s">
        <v>149</v>
      </c>
      <c r="B3" s="16"/>
      <c r="C3" s="17"/>
      <c r="D3" s="2"/>
      <c r="H3" s="52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1600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100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150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150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7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750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90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40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20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5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230</v>
      </c>
      <c r="E17" s="45"/>
      <c r="F17" s="46"/>
      <c r="G17" s="7">
        <v>0.08</v>
      </c>
      <c r="H17" s="102"/>
      <c r="I17" s="25">
        <v>900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150</v>
      </c>
      <c r="E18" s="45"/>
      <c r="F18" s="46"/>
      <c r="G18" s="7">
        <v>0.08</v>
      </c>
      <c r="H18" s="102"/>
      <c r="I18" s="25">
        <v>1500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9">
        <v>3</v>
      </c>
      <c r="E19" s="45"/>
      <c r="F19" s="46"/>
      <c r="G19" s="7">
        <v>0.08</v>
      </c>
      <c r="H19" s="102"/>
      <c r="I19" s="25">
        <v>45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9">
        <v>3</v>
      </c>
      <c r="E20" s="45"/>
      <c r="F20" s="46"/>
      <c r="G20" s="7">
        <v>0.08</v>
      </c>
      <c r="H20" s="102"/>
      <c r="I20" s="25">
        <v>45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10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50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75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25</v>
      </c>
      <c r="E25" s="45"/>
      <c r="F25" s="46"/>
      <c r="G25" s="7">
        <v>0.08</v>
      </c>
      <c r="H25" s="102"/>
      <c r="I25" s="25">
        <v>250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25</v>
      </c>
      <c r="E26" s="45"/>
      <c r="F26" s="46"/>
      <c r="G26" s="7">
        <v>0.08</v>
      </c>
      <c r="H26" s="102"/>
      <c r="I26" s="25">
        <v>250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150</v>
      </c>
      <c r="E27" s="45"/>
      <c r="F27" s="46"/>
      <c r="G27" s="7">
        <v>0.08</v>
      </c>
      <c r="H27" s="102"/>
      <c r="I27" s="25">
        <v>3000</v>
      </c>
    </row>
    <row r="28" spans="1:9" ht="15" x14ac:dyDescent="0.2">
      <c r="A28" s="10" t="s">
        <v>138</v>
      </c>
      <c r="B28" s="34" t="s">
        <v>6</v>
      </c>
      <c r="C28" s="8" t="s">
        <v>1</v>
      </c>
      <c r="D28" s="9">
        <v>25</v>
      </c>
      <c r="E28" s="45"/>
      <c r="F28" s="46"/>
      <c r="G28" s="7">
        <v>0.08</v>
      </c>
      <c r="H28" s="102"/>
      <c r="I28" s="25"/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25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133</v>
      </c>
      <c r="B30" s="34" t="s">
        <v>8</v>
      </c>
      <c r="C30" s="8" t="s">
        <v>1</v>
      </c>
      <c r="D30" s="9">
        <v>25</v>
      </c>
      <c r="E30" s="45"/>
      <c r="F30" s="46"/>
      <c r="G30" s="7">
        <v>0.08</v>
      </c>
      <c r="H30" s="102"/>
      <c r="I30" s="25">
        <v>100</v>
      </c>
    </row>
    <row r="31" spans="1:9" ht="28.5" x14ac:dyDescent="0.2">
      <c r="A31" s="10" t="s">
        <v>140</v>
      </c>
      <c r="B31" s="34" t="s">
        <v>9</v>
      </c>
      <c r="C31" s="8" t="s">
        <v>1</v>
      </c>
      <c r="D31" s="9">
        <v>25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100</v>
      </c>
      <c r="E32" s="45"/>
      <c r="F32" s="46"/>
      <c r="G32" s="7">
        <v>0.08</v>
      </c>
      <c r="H32" s="102"/>
      <c r="I32" s="25">
        <v>250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50</v>
      </c>
      <c r="E34" s="45"/>
      <c r="F34" s="46"/>
      <c r="G34" s="7">
        <v>0.08</v>
      </c>
      <c r="H34" s="102"/>
      <c r="I34" s="25"/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">
        <v>250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100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111</v>
      </c>
      <c r="B37" s="34" t="s">
        <v>41</v>
      </c>
      <c r="C37" s="8" t="s">
        <v>1</v>
      </c>
      <c r="D37" s="9">
        <v>150</v>
      </c>
      <c r="E37" s="45"/>
      <c r="F37" s="46"/>
      <c r="G37" s="7">
        <v>0.08</v>
      </c>
      <c r="H37" s="102"/>
      <c r="I37" s="25"/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1</v>
      </c>
      <c r="E38" s="45"/>
      <c r="F38" s="46"/>
      <c r="G38" s="7">
        <v>0.08</v>
      </c>
      <c r="H38" s="102"/>
      <c r="I38" s="25"/>
    </row>
    <row r="39" spans="1:9" ht="45" x14ac:dyDescent="0.2">
      <c r="A39" s="3" t="s">
        <v>151</v>
      </c>
      <c r="B39" s="33" t="s">
        <v>150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23" t="s">
        <v>0</v>
      </c>
      <c r="I39" s="25"/>
    </row>
    <row r="40" spans="1:9" s="12" customFormat="1" ht="15" x14ac:dyDescent="0.2">
      <c r="A40" s="10" t="s">
        <v>25</v>
      </c>
      <c r="B40" s="34" t="s">
        <v>116</v>
      </c>
      <c r="C40" s="8" t="s">
        <v>113</v>
      </c>
      <c r="D40" s="9">
        <v>9</v>
      </c>
      <c r="E40" s="45"/>
      <c r="F40" s="46"/>
      <c r="G40" s="7">
        <v>0.08</v>
      </c>
      <c r="H40" s="102"/>
      <c r="I40" s="25"/>
    </row>
    <row r="41" spans="1:9" ht="30.75" thickBot="1" x14ac:dyDescent="0.25">
      <c r="A41" s="3">
        <v>12</v>
      </c>
      <c r="B41" s="35" t="s">
        <v>122</v>
      </c>
      <c r="C41" s="14" t="s">
        <v>1</v>
      </c>
      <c r="D41" s="15">
        <v>5</v>
      </c>
      <c r="E41" s="60"/>
      <c r="F41" s="51"/>
      <c r="G41" s="7">
        <v>0.23</v>
      </c>
      <c r="H41" s="51"/>
      <c r="I41" s="25"/>
    </row>
    <row r="42" spans="1:9" ht="15.75" thickBot="1" x14ac:dyDescent="0.25">
      <c r="A42" s="13">
        <v>13</v>
      </c>
      <c r="B42" s="37"/>
      <c r="C42" s="26"/>
      <c r="D42" s="26"/>
      <c r="E42" s="90" t="s">
        <v>2</v>
      </c>
      <c r="F42" s="61"/>
      <c r="G42" s="90" t="s">
        <v>2</v>
      </c>
      <c r="H42" s="61"/>
    </row>
    <row r="44" spans="1:9" x14ac:dyDescent="0.2">
      <c r="A44" s="64" t="s">
        <v>72</v>
      </c>
    </row>
    <row r="45" spans="1:9" x14ac:dyDescent="0.2">
      <c r="A45" s="70" t="s">
        <v>98</v>
      </c>
    </row>
    <row r="46" spans="1:9" ht="12.75" x14ac:dyDescent="0.2">
      <c r="A46" s="117" t="s">
        <v>152</v>
      </c>
      <c r="B46" s="118"/>
      <c r="C46" s="118"/>
      <c r="D46" s="118"/>
      <c r="E46" s="118"/>
      <c r="F46" s="118"/>
      <c r="G46" s="118"/>
      <c r="H46" s="118"/>
      <c r="I46" s="118"/>
    </row>
    <row r="47" spans="1:9" x14ac:dyDescent="0.2">
      <c r="F47" s="47"/>
      <c r="G47" s="48"/>
      <c r="H47" s="48"/>
    </row>
    <row r="48" spans="1:9" x14ac:dyDescent="0.2">
      <c r="F48" s="47"/>
      <c r="G48" s="48"/>
      <c r="H48" s="48"/>
    </row>
    <row r="49" spans="3:8" x14ac:dyDescent="0.2">
      <c r="F49" s="47"/>
      <c r="G49" s="48"/>
      <c r="H49" s="48"/>
    </row>
    <row r="50" spans="3:8" x14ac:dyDescent="0.2">
      <c r="F50" s="47"/>
      <c r="G50" s="48"/>
      <c r="H50" s="48"/>
    </row>
    <row r="51" spans="3:8" x14ac:dyDescent="0.2">
      <c r="F51" s="74" t="s">
        <v>73</v>
      </c>
      <c r="G51" s="48"/>
      <c r="H51" s="48"/>
    </row>
    <row r="52" spans="3:8" x14ac:dyDescent="0.2">
      <c r="C52" s="71"/>
      <c r="D52" s="106"/>
      <c r="E52" s="63"/>
      <c r="F52" s="74" t="s">
        <v>74</v>
      </c>
      <c r="G52" s="64"/>
      <c r="H52" s="64"/>
    </row>
    <row r="53" spans="3:8" x14ac:dyDescent="0.2">
      <c r="C53" s="105"/>
      <c r="D53" s="105"/>
      <c r="E53" s="105"/>
      <c r="F53" s="74" t="s">
        <v>75</v>
      </c>
      <c r="G53" s="105"/>
      <c r="H53" s="105"/>
    </row>
    <row r="54" spans="3:8" x14ac:dyDescent="0.2">
      <c r="F54" s="73"/>
    </row>
  </sheetData>
  <sheetProtection insertColumns="0" insertRows="0"/>
  <customSheetViews>
    <customSheetView guid="{C59FDC5B-9747-4D72-87AB-BD55E357077C}" showPageBreaks="1" printArea="1" view="pageBreakPreview">
      <selection activeCell="A41" sqref="A41:XFD43"/>
      <rowBreaks count="7" manualBreakCount="7">
        <brk id="32" max="8" man="1"/>
        <brk id="76" max="8" man="1"/>
        <brk id="133" max="8" man="1"/>
        <brk id="161" max="8" man="1"/>
        <brk id="189" max="8" man="1"/>
        <brk id="218" max="8" man="1"/>
        <brk id="247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53" orientation="portrait" r:id="rId1"/>
    </customSheetView>
    <customSheetView guid="{2F42D67B-11A9-4BC8-85AE-C18572BD2198}" showPageBreaks="1" printArea="1" view="pageBreakPreview" topLeftCell="A34">
      <selection activeCell="C52" sqref="C52"/>
      <rowBreaks count="8" manualBreakCount="8">
        <brk id="30" max="8" man="1"/>
        <brk id="58" max="8" man="1"/>
        <brk id="86" max="8" man="1"/>
        <brk id="143" max="8" man="1"/>
        <brk id="171" max="8" man="1"/>
        <brk id="199" max="8" man="1"/>
        <brk id="228" max="8" man="1"/>
        <brk id="257" max="8" man="1"/>
      </rowBreaks>
      <pageMargins left="0.31496062992125984" right="0.23622047244094491" top="0.46" bottom="0.38" header="0.31496062992125984" footer="0.31496062992125984"/>
      <pageSetup paperSize="9" scale="85" firstPageNumber="53" orientation="landscape" r:id="rId2"/>
    </customSheetView>
    <customSheetView guid="{DC49D4FE-B676-4881-AEB2-1B8D50A88EED}" showPageBreaks="1" printArea="1" view="pageBreakPreview" topLeftCell="A52">
      <selection activeCell="B1" sqref="B1:B1048576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3"/>
      <headerFooter>
        <oddHeader>&amp;RZałącznik 7/II do SIWZ
i zał. nr 1 do umowy</oddHeader>
        <oddFooter>&amp;C&amp;P</oddFooter>
      </headerFooter>
    </customSheetView>
    <customSheetView guid="{11027A4C-B8D9-4102-B593-E090A05835E9}" showPageBreaks="1" printArea="1" view="pageBreakPreview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4"/>
      <headerFooter>
        <oddHeader>&amp;RZałącznik 7/II do SIWZ
i zał. nr 1 do umowy</oddHeader>
        <oddFooter>&amp;C&amp;P</oddFooter>
      </headerFooter>
    </customSheetView>
    <customSheetView guid="{E1C3475A-1B9F-47E5-A631-3C093959A3D2}" showPageBreaks="1" printArea="1" view="pageBreakPreview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5"/>
      <headerFooter>
        <oddHeader>&amp;RZałącznik 7/II do SIWZ
i zał. nr 1 do umowy</oddHeader>
        <oddFooter>&amp;C&amp;P</oddFooter>
      </headerFooter>
    </customSheetView>
    <customSheetView guid="{22A82A6C-52D7-4676-BD47-682F230D569D}" showPageBreaks="1" printArea="1" view="pageBreakPreview" topLeftCell="A34">
      <selection activeCell="D49" sqref="D49:I49"/>
      <rowBreaks count="8" manualBreakCount="8">
        <brk id="30" max="8" man="1"/>
        <brk id="58" max="8" man="1"/>
        <brk id="86" max="8" man="1"/>
        <brk id="143" max="8" man="1"/>
        <brk id="171" max="8" man="1"/>
        <brk id="199" max="8" man="1"/>
        <brk id="228" max="8" man="1"/>
        <brk id="257" max="8" man="1"/>
      </rowBreaks>
      <pageMargins left="0.31496062992125984" right="0.23622047244094491" top="0.46" bottom="0.38" header="0.31496062992125984" footer="0.31496062992125984"/>
      <pageSetup paperSize="9" scale="85" firstPageNumber="53" orientation="landscape" r:id="rId6"/>
    </customSheetView>
    <customSheetView guid="{DB9D208D-4273-4405-BF66-6B3DED72B7BC}" showPageBreaks="1" printArea="1" view="pageBreakPreview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7"/>
      <headerFooter>
        <oddHeader>&amp;RZałącznik 7/II do SIWZ
i zał. nr 1 do umowy</oddHeader>
        <oddFooter>&amp;C&amp;P</oddFooter>
      </headerFooter>
    </customSheetView>
    <customSheetView guid="{DE20AC39-D74D-477A-A02E-5D2B06EE0B2F}" showPageBreaks="1" printArea="1" view="pageBreakPreview" topLeftCell="A31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8"/>
      <headerFooter>
        <oddHeader>&amp;RZałącznik 7/II do SIWZ
i zał. nr 1 do umowy</oddHeader>
        <oddFooter>&amp;C&amp;P</oddFooter>
      </headerFooter>
    </customSheetView>
    <customSheetView guid="{B4C2395F-378A-427A-AC4F-3ED621226B6F}" showPageBreaks="1" printArea="1" view="pageBreakPreview" topLeftCell="A47">
      <selection activeCell="A59" sqref="A59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9"/>
      <headerFooter>
        <oddHeader>&amp;RZałącznik 7/II do SIWZ
i zał. nr 1 do umowy</oddHeader>
        <oddFooter>&amp;C&amp;P</oddFooter>
      </headerFooter>
    </customSheetView>
    <customSheetView guid="{B71414E0-4589-4DD9-8361-D8CB6F7BF356}" showPageBreaks="1" printArea="1" view="pageBreakPreview">
      <selection activeCell="C51" sqref="C51:H51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0"/>
      <headerFooter>
        <oddHeader>&amp;RZałącznik 7/II do SIWZ
i zał. nr 1 do umowy</oddHeader>
        <oddFooter>&amp;C&amp;P</oddFooter>
      </headerFooter>
    </customSheetView>
    <customSheetView guid="{7837CFA7-99C8-40DC-B246-7E8AB383FF51}" showPageBreaks="1" printArea="1" view="pageBreakPreview">
      <selection activeCell="D10" sqref="D10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1"/>
      <headerFooter>
        <oddHeader>&amp;RZałącznik 7/II do SIWZ
i zał. nr 1 do umowy</oddHeader>
        <oddFooter>&amp;C&amp;P</oddFooter>
      </headerFooter>
    </customSheetView>
    <customSheetView guid="{7615B1AA-2EE3-479E-9A4B-138532599F68}" showPageBreaks="1" printArea="1" view="pageBreakPreview" topLeftCell="A22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2"/>
      <headerFooter>
        <oddHeader>&amp;RZałącznik 7/II do SIWZ
i zał. nr 1 do umowy</oddHeader>
        <oddFooter>&amp;C&amp;P</oddFooter>
      </headerFooter>
    </customSheetView>
    <customSheetView guid="{6BAC1CE4-43A5-47BC-A8DC-EF56AB703818}" showPageBreaks="1" printArea="1" view="pageBreakPreview" topLeftCell="A34">
      <selection activeCell="D49" sqref="D49:I49"/>
      <rowBreaks count="8" manualBreakCount="8">
        <brk id="30" max="8" man="1"/>
        <brk id="58" max="8" man="1"/>
        <brk id="86" max="8" man="1"/>
        <brk id="143" max="8" man="1"/>
        <brk id="171" max="8" man="1"/>
        <brk id="199" max="8" man="1"/>
        <brk id="228" max="8" man="1"/>
        <brk id="257" max="8" man="1"/>
      </rowBreaks>
      <pageMargins left="0.31496062992125984" right="0.23622047244094491" top="0.46" bottom="0.38" header="0.31496062992125984" footer="0.31496062992125984"/>
      <pageSetup paperSize="9" scale="85" firstPageNumber="53" orientation="landscape" r:id="rId13"/>
    </customSheetView>
    <customSheetView guid="{F56264EA-748C-4EB5-AEED-5D037DD92B27}" showPageBreaks="1" printArea="1" view="pageBreakPreview" topLeftCell="A52">
      <selection activeCell="B1" sqref="B1:B1048576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4"/>
      <headerFooter>
        <oddHeader>&amp;RZałącznik 7/II do SIWZ
i zał. nr 1 do umowy</oddHeader>
        <oddFooter>&amp;C&amp;P</oddFooter>
      </headerFooter>
    </customSheetView>
    <customSheetView guid="{8413483D-2B2A-471E-AEEA-894D39CBD7B7}" showPageBreaks="1" printArea="1" view="pageBreakPreview" topLeftCell="A31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5"/>
      <headerFooter>
        <oddHeader>&amp;RZałącznik 7/II do SIWZ
i zał. nr 1 do umowy</oddHeader>
        <oddFooter>&amp;C&amp;P</oddFooter>
      </headerFooter>
    </customSheetView>
    <customSheetView guid="{3625390D-4727-423A-9ECA-5073770B8F2C}" showPageBreaks="1" printArea="1" view="pageBreakPreview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6"/>
      <headerFooter>
        <oddHeader>&amp;RZałącznik 7/II do SIWZ
i zał. nr 1 do umowy</oddHeader>
        <oddFooter>&amp;C&amp;P</oddFooter>
      </headerFooter>
    </customSheetView>
    <customSheetView guid="{5A48A791-5D58-494A-A33C-C605CF10BFD5}" showPageBreaks="1" printArea="1" view="pageBreakPreview">
      <selection activeCell="M12" sqref="M12"/>
      <rowBreaks count="8" manualBreakCount="8">
        <brk id="30" max="8" man="1"/>
        <brk id="59" max="8" man="1"/>
        <brk id="87" max="8" man="1"/>
        <brk id="144" max="8" man="1"/>
        <brk id="172" max="8" man="1"/>
        <brk id="200" max="8" man="1"/>
        <brk id="229" max="8" man="1"/>
        <brk id="258" max="8" man="1"/>
      </rowBreaks>
      <pageMargins left="0.70866141732283472" right="0.70866141732283472" top="0.74803149606299213" bottom="0.74803149606299213" header="0.31496062992125984" footer="0.31496062992125984"/>
      <pageSetup paperSize="9" scale="90" firstPageNumber="53" orientation="landscape" useFirstPageNumber="1" r:id="rId17"/>
      <headerFooter>
        <oddHeader>&amp;RZałącznik 7/II do SIWZ
i zał. nr 1 do umowy</oddHeader>
        <oddFooter>&amp;C&amp;P</oddFooter>
      </headerFooter>
    </customSheetView>
  </customSheetViews>
  <mergeCells count="2">
    <mergeCell ref="A46:I46"/>
    <mergeCell ref="F1:I1"/>
  </mergeCells>
  <pageMargins left="0.31496062992125984" right="0.23622047244094491" top="0.98425196850393704" bottom="0.19685039370078741" header="0.31496062992125984" footer="0.31496062992125984"/>
  <pageSetup paperSize="9" scale="85" firstPageNumber="53" orientation="portrait" r:id="rId18"/>
  <rowBreaks count="7" manualBreakCount="7">
    <brk id="32" max="8" man="1"/>
    <brk id="76" max="8" man="1"/>
    <brk id="133" max="8" man="1"/>
    <brk id="161" max="8" man="1"/>
    <brk id="189" max="8" man="1"/>
    <brk id="218" max="8" man="1"/>
    <brk id="2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5"/>
  <sheetViews>
    <sheetView showGridLines="0" topLeftCell="A25" zoomScale="85" zoomScaleNormal="85" zoomScaleSheetLayoutView="100" workbookViewId="0">
      <selection activeCell="A33" sqref="A33:I56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31" customWidth="1"/>
    <col min="5" max="5" width="11.5703125" style="55" customWidth="1"/>
    <col min="6" max="6" width="16.5703125" style="55" customWidth="1"/>
    <col min="7" max="7" width="9.42578125" style="20" customWidth="1"/>
    <col min="8" max="8" width="16.28515625" style="59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60</v>
      </c>
      <c r="B1" s="16"/>
      <c r="C1" s="17"/>
      <c r="D1" s="31"/>
      <c r="E1" s="53"/>
      <c r="F1" s="120" t="s">
        <v>79</v>
      </c>
      <c r="G1" s="120"/>
      <c r="H1" s="120"/>
      <c r="I1" s="120"/>
    </row>
    <row r="2" spans="1:9" s="1" customFormat="1" ht="15.75" x14ac:dyDescent="0.2">
      <c r="A2" s="16"/>
      <c r="B2" s="16"/>
      <c r="C2" s="17"/>
      <c r="D2" s="31"/>
      <c r="E2" s="53"/>
      <c r="F2" s="53"/>
      <c r="G2" s="16"/>
      <c r="H2" s="54"/>
      <c r="I2" s="17"/>
    </row>
    <row r="3" spans="1:9" ht="15" x14ac:dyDescent="0.2">
      <c r="A3" s="2" t="s">
        <v>149</v>
      </c>
      <c r="B3" s="16"/>
      <c r="C3" s="17"/>
      <c r="D3" s="32"/>
      <c r="H3" s="56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22" t="s">
        <v>0</v>
      </c>
      <c r="E6" s="28" t="s">
        <v>0</v>
      </c>
      <c r="F6" s="28" t="s">
        <v>0</v>
      </c>
      <c r="G6" s="4" t="s">
        <v>0</v>
      </c>
      <c r="H6" s="57" t="s">
        <v>0</v>
      </c>
      <c r="I6" s="25">
        <v>2000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92">
        <v>300</v>
      </c>
      <c r="E7" s="28"/>
      <c r="F7" s="29"/>
      <c r="G7" s="7">
        <v>0.08</v>
      </c>
      <c r="H7" s="103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92">
        <v>120</v>
      </c>
      <c r="E8" s="28"/>
      <c r="F8" s="29"/>
      <c r="G8" s="7">
        <v>0.08</v>
      </c>
      <c r="H8" s="103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92">
        <v>130</v>
      </c>
      <c r="E9" s="28"/>
      <c r="F9" s="29"/>
      <c r="G9" s="7">
        <v>0.08</v>
      </c>
      <c r="H9" s="103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92">
        <v>50</v>
      </c>
      <c r="E10" s="28"/>
      <c r="F10" s="29"/>
      <c r="G10" s="7">
        <v>0.08</v>
      </c>
      <c r="H10" s="103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92">
        <v>2</v>
      </c>
      <c r="E11" s="28"/>
      <c r="F11" s="29"/>
      <c r="G11" s="7">
        <v>0.08</v>
      </c>
      <c r="H11" s="103"/>
      <c r="I11" s="25"/>
    </row>
    <row r="12" spans="1:9" s="66" customFormat="1" ht="90" x14ac:dyDescent="0.2">
      <c r="A12" s="22" t="s">
        <v>30</v>
      </c>
      <c r="B12" s="36" t="s">
        <v>100</v>
      </c>
      <c r="C12" s="4" t="s">
        <v>0</v>
      </c>
      <c r="D12" s="22" t="s">
        <v>0</v>
      </c>
      <c r="E12" s="28" t="s">
        <v>0</v>
      </c>
      <c r="F12" s="28" t="s">
        <v>0</v>
      </c>
      <c r="G12" s="4" t="s">
        <v>0</v>
      </c>
      <c r="H12" s="57" t="s">
        <v>0</v>
      </c>
      <c r="I12" s="25">
        <v>400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92">
        <v>80</v>
      </c>
      <c r="E13" s="28"/>
      <c r="F13" s="29"/>
      <c r="G13" s="7">
        <v>0.08</v>
      </c>
      <c r="H13" s="103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92">
        <v>20</v>
      </c>
      <c r="E14" s="28"/>
      <c r="F14" s="29"/>
      <c r="G14" s="7">
        <v>0.08</v>
      </c>
      <c r="H14" s="103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92">
        <v>10</v>
      </c>
      <c r="E15" s="28"/>
      <c r="F15" s="29"/>
      <c r="G15" s="7">
        <v>0.08</v>
      </c>
      <c r="H15" s="103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92">
        <v>2</v>
      </c>
      <c r="E16" s="28"/>
      <c r="F16" s="29"/>
      <c r="G16" s="7">
        <v>0.08</v>
      </c>
      <c r="H16" s="103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92">
        <v>400</v>
      </c>
      <c r="E17" s="28"/>
      <c r="F17" s="29"/>
      <c r="G17" s="7">
        <v>0.08</v>
      </c>
      <c r="H17" s="103"/>
      <c r="I17" s="25">
        <v>500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4">
        <v>400</v>
      </c>
      <c r="E18" s="28"/>
      <c r="F18" s="29"/>
      <c r="G18" s="7">
        <v>0.08</v>
      </c>
      <c r="H18" s="103"/>
      <c r="I18" s="25">
        <v>1000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27">
        <v>3</v>
      </c>
      <c r="E19" s="28"/>
      <c r="F19" s="29"/>
      <c r="G19" s="7">
        <v>0.08</v>
      </c>
      <c r="H19" s="103"/>
      <c r="I19" s="25">
        <v>10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27">
        <v>20</v>
      </c>
      <c r="E20" s="28"/>
      <c r="F20" s="29"/>
      <c r="G20" s="7">
        <v>0.08</v>
      </c>
      <c r="H20" s="103"/>
      <c r="I20" s="25">
        <v>50</v>
      </c>
    </row>
    <row r="21" spans="1:9" s="30" customFormat="1" ht="30" x14ac:dyDescent="0.2">
      <c r="A21" s="3">
        <v>7</v>
      </c>
      <c r="B21" s="33" t="s">
        <v>51</v>
      </c>
      <c r="C21" s="4" t="s">
        <v>0</v>
      </c>
      <c r="D21" s="22" t="s">
        <v>0</v>
      </c>
      <c r="E21" s="28" t="s">
        <v>0</v>
      </c>
      <c r="F21" s="28" t="s">
        <v>0</v>
      </c>
      <c r="G21" s="4" t="s">
        <v>0</v>
      </c>
      <c r="H21" s="57" t="s">
        <v>0</v>
      </c>
      <c r="I21" s="89"/>
    </row>
    <row r="22" spans="1:9" ht="15" x14ac:dyDescent="0.2">
      <c r="A22" s="10" t="s">
        <v>125</v>
      </c>
      <c r="B22" s="34" t="s">
        <v>105</v>
      </c>
      <c r="C22" s="8" t="s">
        <v>1</v>
      </c>
      <c r="D22" s="94">
        <v>5</v>
      </c>
      <c r="E22" s="28"/>
      <c r="F22" s="29"/>
      <c r="G22" s="7">
        <v>0.08</v>
      </c>
      <c r="H22" s="103"/>
      <c r="I22" s="25">
        <v>10</v>
      </c>
    </row>
    <row r="23" spans="1:9" ht="28.5" x14ac:dyDescent="0.2">
      <c r="A23" s="10" t="s">
        <v>142</v>
      </c>
      <c r="B23" s="34" t="s">
        <v>106</v>
      </c>
      <c r="C23" s="8" t="s">
        <v>1</v>
      </c>
      <c r="D23" s="94">
        <v>50</v>
      </c>
      <c r="E23" s="28"/>
      <c r="F23" s="29"/>
      <c r="G23" s="7">
        <v>0.08</v>
      </c>
      <c r="H23" s="103"/>
      <c r="I23" s="25">
        <v>100</v>
      </c>
    </row>
    <row r="24" spans="1:9" ht="28.5" x14ac:dyDescent="0.2">
      <c r="A24" s="10" t="s">
        <v>127</v>
      </c>
      <c r="B24" s="34" t="s">
        <v>107</v>
      </c>
      <c r="C24" s="8" t="s">
        <v>1</v>
      </c>
      <c r="D24" s="94">
        <v>100</v>
      </c>
      <c r="E24" s="28"/>
      <c r="F24" s="29"/>
      <c r="G24" s="7">
        <v>0.08</v>
      </c>
      <c r="H24" s="103"/>
      <c r="I24" s="25">
        <v>200</v>
      </c>
    </row>
    <row r="25" spans="1:9" ht="15" x14ac:dyDescent="0.2">
      <c r="A25" s="10" t="s">
        <v>128</v>
      </c>
      <c r="B25" s="34" t="s">
        <v>10</v>
      </c>
      <c r="C25" s="8" t="s">
        <v>1</v>
      </c>
      <c r="D25" s="94">
        <v>400</v>
      </c>
      <c r="E25" s="28"/>
      <c r="F25" s="29"/>
      <c r="G25" s="7">
        <v>0.08</v>
      </c>
      <c r="H25" s="103"/>
      <c r="I25" s="25">
        <v>1000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4">
        <v>400</v>
      </c>
      <c r="E26" s="28"/>
      <c r="F26" s="29"/>
      <c r="G26" s="7">
        <v>0.08</v>
      </c>
      <c r="H26" s="103"/>
      <c r="I26" s="25">
        <v>1000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94">
        <v>4000</v>
      </c>
      <c r="E27" s="28"/>
      <c r="F27" s="29"/>
      <c r="G27" s="7">
        <v>0.08</v>
      </c>
      <c r="H27" s="103"/>
      <c r="I27" s="25">
        <v>8000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4">
        <v>500</v>
      </c>
      <c r="E28" s="28"/>
      <c r="F28" s="29"/>
      <c r="G28" s="7">
        <v>0.08</v>
      </c>
      <c r="H28" s="103"/>
      <c r="I28" s="25">
        <v>1000</v>
      </c>
    </row>
    <row r="29" spans="1:9" ht="15" x14ac:dyDescent="0.2">
      <c r="A29" s="10" t="s">
        <v>132</v>
      </c>
      <c r="B29" s="34" t="s">
        <v>7</v>
      </c>
      <c r="C29" s="8" t="s">
        <v>1</v>
      </c>
      <c r="D29" s="94">
        <v>500</v>
      </c>
      <c r="E29" s="28"/>
      <c r="F29" s="29"/>
      <c r="G29" s="7">
        <v>0.08</v>
      </c>
      <c r="H29" s="103"/>
      <c r="I29" s="25">
        <v>1200</v>
      </c>
    </row>
    <row r="30" spans="1:9" ht="15" x14ac:dyDescent="0.2">
      <c r="A30" s="10" t="s">
        <v>133</v>
      </c>
      <c r="B30" s="34" t="s">
        <v>8</v>
      </c>
      <c r="C30" s="8" t="s">
        <v>1</v>
      </c>
      <c r="D30" s="94">
        <v>50</v>
      </c>
      <c r="E30" s="28"/>
      <c r="F30" s="29"/>
      <c r="G30" s="7">
        <v>0.08</v>
      </c>
      <c r="H30" s="103"/>
      <c r="I30" s="25">
        <v>100</v>
      </c>
    </row>
    <row r="31" spans="1:9" ht="28.5" x14ac:dyDescent="0.2">
      <c r="A31" s="10" t="s">
        <v>134</v>
      </c>
      <c r="B31" s="34" t="s">
        <v>9</v>
      </c>
      <c r="C31" s="8" t="s">
        <v>1</v>
      </c>
      <c r="D31" s="94">
        <v>15</v>
      </c>
      <c r="E31" s="28"/>
      <c r="F31" s="29"/>
      <c r="G31" s="7">
        <v>0.08</v>
      </c>
      <c r="H31" s="103"/>
      <c r="I31" s="25">
        <v>30</v>
      </c>
    </row>
    <row r="32" spans="1:9" ht="28.5" x14ac:dyDescent="0.2">
      <c r="A32" s="10" t="s">
        <v>135</v>
      </c>
      <c r="B32" s="34" t="s">
        <v>27</v>
      </c>
      <c r="C32" s="8" t="s">
        <v>1</v>
      </c>
      <c r="D32" s="94">
        <v>100</v>
      </c>
      <c r="E32" s="28"/>
      <c r="F32" s="29"/>
      <c r="G32" s="7">
        <v>0.08</v>
      </c>
      <c r="H32" s="103"/>
      <c r="I32" s="25">
        <v>200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22" t="s">
        <v>0</v>
      </c>
      <c r="E33" s="28" t="s">
        <v>0</v>
      </c>
      <c r="F33" s="28" t="s">
        <v>0</v>
      </c>
      <c r="G33" s="4" t="s">
        <v>0</v>
      </c>
      <c r="H33" s="57" t="s">
        <v>0</v>
      </c>
      <c r="I33" s="25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94">
        <v>20</v>
      </c>
      <c r="E34" s="28"/>
      <c r="F34" s="29"/>
      <c r="G34" s="7">
        <v>0.08</v>
      </c>
      <c r="H34" s="103"/>
      <c r="I34" s="25">
        <v>40</v>
      </c>
    </row>
    <row r="35" spans="1:9" s="12" customFormat="1" ht="32.25" customHeight="1" x14ac:dyDescent="0.2">
      <c r="A35" s="10" t="s">
        <v>110</v>
      </c>
      <c r="B35" s="34" t="s">
        <v>119</v>
      </c>
      <c r="C35" s="5" t="s">
        <v>101</v>
      </c>
      <c r="D35" s="94">
        <v>50</v>
      </c>
      <c r="E35" s="28"/>
      <c r="F35" s="29"/>
      <c r="G35" s="7">
        <v>0.08</v>
      </c>
      <c r="H35" s="103"/>
      <c r="I35" s="25">
        <v>100</v>
      </c>
    </row>
    <row r="36" spans="1:9" s="12" customFormat="1" ht="15" x14ac:dyDescent="0.2">
      <c r="A36" s="10" t="s">
        <v>109</v>
      </c>
      <c r="B36" s="34" t="s">
        <v>7</v>
      </c>
      <c r="C36" s="8" t="s">
        <v>1</v>
      </c>
      <c r="D36" s="94">
        <v>50</v>
      </c>
      <c r="E36" s="28"/>
      <c r="F36" s="29"/>
      <c r="G36" s="7">
        <v>0.08</v>
      </c>
      <c r="H36" s="103"/>
      <c r="I36" s="25">
        <v>100</v>
      </c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4">
        <v>500</v>
      </c>
      <c r="E37" s="28"/>
      <c r="F37" s="29"/>
      <c r="G37" s="7">
        <v>0.08</v>
      </c>
      <c r="H37" s="103"/>
      <c r="I37" s="25">
        <v>1400</v>
      </c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4">
        <v>1</v>
      </c>
      <c r="E38" s="28"/>
      <c r="F38" s="29"/>
      <c r="G38" s="7">
        <v>0.08</v>
      </c>
      <c r="H38" s="103"/>
      <c r="I38" s="25"/>
    </row>
    <row r="39" spans="1:9" ht="30" x14ac:dyDescent="0.2">
      <c r="A39" s="3">
        <v>10</v>
      </c>
      <c r="B39" s="33" t="s">
        <v>12</v>
      </c>
      <c r="C39" s="4" t="s">
        <v>0</v>
      </c>
      <c r="D39" s="22" t="s">
        <v>0</v>
      </c>
      <c r="E39" s="28" t="s">
        <v>0</v>
      </c>
      <c r="F39" s="28" t="s">
        <v>0</v>
      </c>
      <c r="G39" s="4" t="s">
        <v>0</v>
      </c>
      <c r="H39" s="57" t="s">
        <v>0</v>
      </c>
      <c r="I39" s="25"/>
    </row>
    <row r="40" spans="1:9" s="12" customFormat="1" ht="15" x14ac:dyDescent="0.2">
      <c r="A40" s="10" t="s">
        <v>141</v>
      </c>
      <c r="B40" s="34" t="s">
        <v>28</v>
      </c>
      <c r="C40" s="8" t="s">
        <v>5</v>
      </c>
      <c r="D40" s="94">
        <v>20</v>
      </c>
      <c r="E40" s="28"/>
      <c r="F40" s="29"/>
      <c r="G40" s="7">
        <v>0.08</v>
      </c>
      <c r="H40" s="103"/>
      <c r="I40" s="25">
        <v>40</v>
      </c>
    </row>
    <row r="41" spans="1:9" s="12" customFormat="1" ht="30" x14ac:dyDescent="0.2">
      <c r="A41" s="3">
        <v>11</v>
      </c>
      <c r="B41" s="33" t="s">
        <v>94</v>
      </c>
      <c r="C41" s="4" t="s">
        <v>0</v>
      </c>
      <c r="D41" s="22" t="s">
        <v>0</v>
      </c>
      <c r="E41" s="28" t="s">
        <v>0</v>
      </c>
      <c r="F41" s="28" t="s">
        <v>0</v>
      </c>
      <c r="G41" s="4" t="s">
        <v>0</v>
      </c>
      <c r="H41" s="57" t="s">
        <v>0</v>
      </c>
      <c r="I41" s="88"/>
    </row>
    <row r="42" spans="1:9" s="12" customFormat="1" ht="28.5" x14ac:dyDescent="0.2">
      <c r="A42" s="10" t="s">
        <v>92</v>
      </c>
      <c r="B42" s="34" t="s">
        <v>95</v>
      </c>
      <c r="C42" s="8" t="s">
        <v>5</v>
      </c>
      <c r="D42" s="94">
        <v>20</v>
      </c>
      <c r="E42" s="28"/>
      <c r="F42" s="29"/>
      <c r="G42" s="7">
        <v>0.08</v>
      </c>
      <c r="H42" s="103"/>
      <c r="I42" s="25"/>
    </row>
    <row r="43" spans="1:9" ht="30.75" thickBot="1" x14ac:dyDescent="0.25">
      <c r="A43" s="3">
        <v>12</v>
      </c>
      <c r="B43" s="35" t="s">
        <v>122</v>
      </c>
      <c r="C43" s="14" t="s">
        <v>1</v>
      </c>
      <c r="D43" s="95">
        <v>1</v>
      </c>
      <c r="E43" s="28"/>
      <c r="F43" s="29"/>
      <c r="G43" s="7">
        <v>0.23</v>
      </c>
      <c r="H43" s="58"/>
      <c r="I43" s="25"/>
    </row>
    <row r="44" spans="1:9" ht="15.75" thickBot="1" x14ac:dyDescent="0.25">
      <c r="A44" s="13">
        <v>13</v>
      </c>
      <c r="B44" s="37"/>
      <c r="C44" s="26"/>
      <c r="D44" s="96"/>
      <c r="E44" s="90" t="s">
        <v>2</v>
      </c>
      <c r="F44" s="61"/>
      <c r="G44" s="90" t="s">
        <v>2</v>
      </c>
      <c r="H44" s="61"/>
    </row>
    <row r="46" spans="1:9" x14ac:dyDescent="0.2">
      <c r="A46" s="64" t="s">
        <v>72</v>
      </c>
    </row>
    <row r="47" spans="1:9" x14ac:dyDescent="0.2">
      <c r="A47" s="70" t="s">
        <v>98</v>
      </c>
    </row>
    <row r="49" spans="3:8" x14ac:dyDescent="0.2">
      <c r="D49" s="19"/>
      <c r="E49" s="19"/>
      <c r="F49" s="47"/>
      <c r="G49" s="48"/>
      <c r="H49" s="48"/>
    </row>
    <row r="50" spans="3:8" x14ac:dyDescent="0.2">
      <c r="D50" s="19"/>
      <c r="E50" s="19"/>
      <c r="F50" s="47"/>
      <c r="G50" s="48"/>
      <c r="H50" s="48"/>
    </row>
    <row r="51" spans="3:8" x14ac:dyDescent="0.2">
      <c r="D51" s="19"/>
      <c r="E51" s="19"/>
      <c r="F51" s="47"/>
      <c r="G51" s="48"/>
      <c r="H51" s="48"/>
    </row>
    <row r="52" spans="3:8" x14ac:dyDescent="0.2">
      <c r="D52" s="19"/>
      <c r="E52" s="19"/>
      <c r="F52" s="47"/>
      <c r="G52" s="48"/>
      <c r="H52" s="48"/>
    </row>
    <row r="53" spans="3:8" x14ac:dyDescent="0.2">
      <c r="D53" s="19"/>
      <c r="E53" s="19"/>
      <c r="F53" s="74" t="s">
        <v>73</v>
      </c>
      <c r="G53" s="48"/>
      <c r="H53" s="48"/>
    </row>
    <row r="54" spans="3:8" x14ac:dyDescent="0.2">
      <c r="C54" s="71"/>
      <c r="D54" s="106"/>
      <c r="E54" s="63"/>
      <c r="F54" s="74" t="s">
        <v>74</v>
      </c>
      <c r="G54" s="64"/>
      <c r="H54" s="64"/>
    </row>
    <row r="55" spans="3:8" x14ac:dyDescent="0.2">
      <c r="C55" s="105"/>
      <c r="D55" s="105"/>
      <c r="E55" s="105"/>
      <c r="F55" s="74" t="s">
        <v>75</v>
      </c>
      <c r="G55" s="105"/>
      <c r="H55" s="105"/>
    </row>
  </sheetData>
  <sheetProtection insertColumns="0" insertRows="0" deleteColumns="0" deleteRows="0"/>
  <customSheetViews>
    <customSheetView guid="{C59FDC5B-9747-4D72-87AB-BD55E357077C}" showPageBreaks="1" printArea="1" view="pageBreakPreview">
      <selection activeCell="A40" sqref="A40"/>
      <rowBreaks count="8" manualBreakCount="8">
        <brk id="32" max="8" man="1"/>
        <brk id="72" max="8" man="1"/>
        <brk id="100" max="8" man="1"/>
        <brk id="128" max="8" man="1"/>
        <brk id="153" max="8" man="1"/>
        <brk id="181" max="8" man="1"/>
        <brk id="209" max="8" man="1"/>
        <brk id="235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63" orientation="portrait" r:id="rId1"/>
    </customSheetView>
    <customSheetView guid="{2F42D67B-11A9-4BC8-85AE-C18572BD2198}" scale="85" showPageBreaks="1" printArea="1" view="pageBreakPreview" topLeftCell="A22">
      <selection activeCell="D20" sqref="D20"/>
      <rowBreaks count="8" manualBreakCount="8">
        <brk id="28" max="8" man="1"/>
        <brk id="80" max="8" man="1"/>
        <brk id="108" max="8" man="1"/>
        <brk id="136" max="8" man="1"/>
        <brk id="161" max="8" man="1"/>
        <brk id="189" max="8" man="1"/>
        <brk id="217" max="8" man="1"/>
        <brk id="243" max="8" man="1"/>
      </rowBreaks>
      <pageMargins left="0.31496062992125984" right="0.23622047244094491" top="0.36" bottom="0.26" header="0.31496062992125984" footer="0.31496062992125984"/>
      <pageSetup paperSize="9" scale="85" firstPageNumber="63" orientation="landscape" r:id="rId2"/>
    </customSheetView>
    <customSheetView guid="{DC49D4FE-B676-4881-AEB2-1B8D50A88EED}" showPageBreaks="1" printArea="1" view="pageBreakPreview" topLeftCell="A37">
      <selection activeCell="B1" sqref="B1:B1048576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3"/>
      <headerFooter>
        <oddHeader>&amp;RZałącznik 7/III do SIWZ
i zał. nr 1 do umowy</oddHeader>
        <oddFooter>&amp;C&amp;P</oddFooter>
      </headerFooter>
    </customSheetView>
    <customSheetView guid="{11027A4C-B8D9-4102-B593-E090A05835E9}" showPageBreaks="1" printArea="1" view="pageBreakPreview">
      <selection activeCell="K12" sqref="K12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4"/>
      <headerFooter>
        <oddHeader>&amp;RZałącznik 7/III do SIWZ
i zał. nr 1 do umowy</oddHeader>
        <oddFooter>&amp;C&amp;P</oddFooter>
      </headerFooter>
    </customSheetView>
    <customSheetView guid="{E1C3475A-1B9F-47E5-A631-3C093959A3D2}" showPageBreaks="1" printArea="1" view="pageBreakPreview">
      <selection activeCell="K12" sqref="K12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5"/>
      <headerFooter>
        <oddHeader>&amp;RZałącznik 7/III do SIWZ
i zał. nr 1 do umowy</oddHeader>
        <oddFooter>&amp;C&amp;P</oddFooter>
      </headerFooter>
    </customSheetView>
    <customSheetView guid="{22A82A6C-52D7-4676-BD47-682F230D569D}" showPageBreaks="1" printArea="1" view="pageBreakPreview">
      <selection activeCell="K12" sqref="K12"/>
      <rowBreaks count="8" manualBreakCount="8">
        <brk id="28" max="8" man="1"/>
        <brk id="80" max="8" man="1"/>
        <brk id="108" max="8" man="1"/>
        <brk id="136" max="8" man="1"/>
        <brk id="161" max="8" man="1"/>
        <brk id="189" max="8" man="1"/>
        <brk id="217" max="8" man="1"/>
        <brk id="243" max="8" man="1"/>
      </rowBreaks>
      <pageMargins left="0.31496062992125984" right="0.23622047244094491" top="0.36" bottom="0.26" header="0.31496062992125984" footer="0.31496062992125984"/>
      <pageSetup paperSize="9" scale="85" firstPageNumber="63" orientation="landscape" r:id="rId6"/>
    </customSheetView>
    <customSheetView guid="{DB9D208D-4273-4405-BF66-6B3DED72B7BC}" showPageBreaks="1" printArea="1" view="pageBreakPreview">
      <selection activeCell="K12" sqref="K12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7"/>
      <headerFooter>
        <oddHeader>&amp;RZałącznik 7/III do SIWZ
i zał. nr 1 do umowy</oddHeader>
        <oddFooter>&amp;C&amp;P</oddFooter>
      </headerFooter>
    </customSheetView>
    <customSheetView guid="{DE20AC39-D74D-477A-A02E-5D2B06EE0B2F}" showPageBreaks="1" printArea="1" view="pageBreakPreview">
      <selection activeCell="D10" sqref="D10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8"/>
      <headerFooter>
        <oddHeader>&amp;RZałącznik 7/III do SIWZ
i zał. nr 1 do umowy</oddHeader>
        <oddFooter>&amp;C&amp;P</oddFooter>
      </headerFooter>
    </customSheetView>
    <customSheetView guid="{B4C2395F-378A-427A-AC4F-3ED621226B6F}" showPageBreaks="1" printArea="1" view="pageBreakPreview" topLeftCell="A37">
      <selection activeCell="A59" sqref="A59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9"/>
      <headerFooter>
        <oddHeader>&amp;RZałącznik 7/III do SIWZ
i zał. nr 1 do umowy</oddHeader>
        <oddFooter>&amp;C&amp;P</oddFooter>
      </headerFooter>
    </customSheetView>
    <customSheetView guid="{B71414E0-4589-4DD9-8361-D8CB6F7BF356}" showPageBreaks="1" printArea="1" view="pageBreakPreview">
      <selection activeCell="C51" sqref="C51:H51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0"/>
      <headerFooter>
        <oddHeader>&amp;RZałącznik 7/III do SIWZ
i zał. nr 1 do umowy</oddHeader>
        <oddFooter>&amp;C&amp;P</oddFooter>
      </headerFooter>
    </customSheetView>
    <customSheetView guid="{7837CFA7-99C8-40DC-B246-7E8AB383FF51}" showPageBreaks="1" printArea="1" view="pageBreakPreview" topLeftCell="A10">
      <selection activeCell="D19" sqref="D19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1"/>
      <headerFooter>
        <oddHeader>&amp;RZałącznik 7/III do SIWZ
i zał. nr 1 do umowy</oddHeader>
        <oddFooter>&amp;C&amp;P</oddFooter>
      </headerFooter>
    </customSheetView>
    <customSheetView guid="{7615B1AA-2EE3-479E-9A4B-138532599F68}" showPageBreaks="1" printArea="1" view="pageBreakPreview" topLeftCell="A37">
      <selection activeCell="B20" sqref="B20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2"/>
      <headerFooter>
        <oddHeader>&amp;RZałącznik 7/III do SIWZ
i zał. nr 1 do umowy</oddHeader>
        <oddFooter>&amp;C&amp;P</oddFooter>
      </headerFooter>
    </customSheetView>
    <customSheetView guid="{6BAC1CE4-43A5-47BC-A8DC-EF56AB703818}" showPageBreaks="1" printArea="1" view="pageBreakPreview">
      <selection activeCell="K12" sqref="K12"/>
      <rowBreaks count="8" manualBreakCount="8">
        <brk id="28" max="8" man="1"/>
        <brk id="80" max="8" man="1"/>
        <brk id="108" max="8" man="1"/>
        <brk id="136" max="8" man="1"/>
        <brk id="161" max="8" man="1"/>
        <brk id="189" max="8" man="1"/>
        <brk id="217" max="8" man="1"/>
        <brk id="243" max="8" man="1"/>
      </rowBreaks>
      <pageMargins left="0.31496062992125984" right="0.23622047244094491" top="0.36" bottom="0.26" header="0.31496062992125984" footer="0.31496062992125984"/>
      <pageSetup paperSize="9" scale="85" firstPageNumber="63" orientation="landscape" r:id="rId13"/>
    </customSheetView>
    <customSheetView guid="{F56264EA-748C-4EB5-AEED-5D037DD92B27}" showPageBreaks="1" printArea="1" view="pageBreakPreview" topLeftCell="A37">
      <selection activeCell="B1" sqref="B1:B1048576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4"/>
      <headerFooter>
        <oddHeader>&amp;RZałącznik 7/III do SIWZ
i zał. nr 1 do umowy</oddHeader>
        <oddFooter>&amp;C&amp;P</oddFooter>
      </headerFooter>
    </customSheetView>
    <customSheetView guid="{8413483D-2B2A-471E-AEEA-894D39CBD7B7}" showPageBreaks="1" printArea="1" view="pageBreakPreview">
      <selection activeCell="D10" sqref="D10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5"/>
      <headerFooter>
        <oddHeader>&amp;RZałącznik 7/III do SIWZ
i zał. nr 1 do umowy</oddHeader>
        <oddFooter>&amp;C&amp;P</oddFooter>
      </headerFooter>
    </customSheetView>
    <customSheetView guid="{3625390D-4727-423A-9ECA-5073770B8F2C}" showPageBreaks="1" printArea="1" view="pageBreakPreview">
      <selection activeCell="K12" sqref="K12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6"/>
      <headerFooter>
        <oddHeader>&amp;RZałącznik 7/III do SIWZ
i zał. nr 1 do umowy</oddHeader>
        <oddFooter>&amp;C&amp;P</oddFooter>
      </headerFooter>
    </customSheetView>
    <customSheetView guid="{5A48A791-5D58-494A-A33C-C605CF10BFD5}" showPageBreaks="1" printArea="1" view="pageBreakPreview">
      <selection activeCell="K12" sqref="K12"/>
      <rowBreaks count="9" manualBreakCount="9">
        <brk id="28" max="8" man="1"/>
        <brk id="58" max="8" man="1"/>
        <brk id="83" max="8" man="1"/>
        <brk id="111" max="8" man="1"/>
        <brk id="139" max="8" man="1"/>
        <brk id="164" max="8" man="1"/>
        <brk id="192" max="8" man="1"/>
        <brk id="220" max="8" man="1"/>
        <brk id="246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63" orientation="landscape" useFirstPageNumber="1" r:id="rId17"/>
      <headerFooter>
        <oddHeader>&amp;RZałącznik 7/III do SIWZ
i zał. nr 1 do umowy</oddHeader>
        <oddFooter>&amp;C&amp;P</oddFooter>
      </headerFooter>
    </customSheetView>
  </customSheetViews>
  <mergeCells count="1">
    <mergeCell ref="F1:I1"/>
  </mergeCells>
  <phoneticPr fontId="3" type="noConversion"/>
  <pageMargins left="0.31496062992125984" right="0.23622047244094491" top="0.98425196850393704" bottom="0.19685039370078741" header="0.31496062992125984" footer="0.31496062992125984"/>
  <pageSetup paperSize="9" scale="85" firstPageNumber="63" orientation="portrait" r:id="rId18"/>
  <rowBreaks count="8" manualBreakCount="8">
    <brk id="32" max="8" man="1"/>
    <brk id="72" max="8" man="1"/>
    <brk id="100" max="8" man="1"/>
    <brk id="128" max="8" man="1"/>
    <brk id="153" max="8" man="1"/>
    <brk id="181" max="8" man="1"/>
    <brk id="209" max="8" man="1"/>
    <brk id="23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topLeftCell="A28" zoomScaleNormal="100" zoomScaleSheetLayoutView="100" workbookViewId="0">
      <selection activeCell="A33" sqref="A33:I52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110" customWidth="1"/>
    <col min="10" max="16384" width="10.28515625" style="42"/>
  </cols>
  <sheetData>
    <row r="1" spans="1:9" s="1" customFormat="1" ht="15.75" x14ac:dyDescent="0.2">
      <c r="A1" s="16" t="s">
        <v>61</v>
      </c>
      <c r="B1" s="16"/>
      <c r="C1" s="17"/>
      <c r="D1" s="18"/>
      <c r="E1" s="18"/>
      <c r="F1" s="119" t="s">
        <v>80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09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111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11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113">
        <v>1400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91">
        <v>200</v>
      </c>
      <c r="E7" s="45"/>
      <c r="F7" s="46"/>
      <c r="G7" s="7">
        <v>0.08</v>
      </c>
      <c r="H7" s="102"/>
      <c r="I7" s="113"/>
    </row>
    <row r="8" spans="1:9" ht="15" x14ac:dyDescent="0.2">
      <c r="A8" s="10" t="s">
        <v>15</v>
      </c>
      <c r="B8" s="34" t="s">
        <v>35</v>
      </c>
      <c r="C8" s="5" t="s">
        <v>1</v>
      </c>
      <c r="D8" s="91">
        <v>260</v>
      </c>
      <c r="E8" s="45"/>
      <c r="F8" s="46"/>
      <c r="G8" s="7">
        <v>0.08</v>
      </c>
      <c r="H8" s="102"/>
      <c r="I8" s="113"/>
    </row>
    <row r="9" spans="1:9" ht="15" x14ac:dyDescent="0.2">
      <c r="A9" s="10" t="s">
        <v>16</v>
      </c>
      <c r="B9" s="34" t="s">
        <v>37</v>
      </c>
      <c r="C9" s="5" t="s">
        <v>1</v>
      </c>
      <c r="D9" s="91">
        <v>260</v>
      </c>
      <c r="E9" s="45"/>
      <c r="F9" s="46"/>
      <c r="G9" s="7">
        <v>0.08</v>
      </c>
      <c r="H9" s="102"/>
      <c r="I9" s="113"/>
    </row>
    <row r="10" spans="1:9" ht="15" x14ac:dyDescent="0.2">
      <c r="A10" s="10" t="s">
        <v>17</v>
      </c>
      <c r="B10" s="34" t="s">
        <v>36</v>
      </c>
      <c r="C10" s="5" t="s">
        <v>1</v>
      </c>
      <c r="D10" s="91">
        <v>100</v>
      </c>
      <c r="E10" s="45"/>
      <c r="F10" s="46"/>
      <c r="G10" s="7">
        <v>0.08</v>
      </c>
      <c r="H10" s="102"/>
      <c r="I10" s="113"/>
    </row>
    <row r="11" spans="1:9" ht="15" x14ac:dyDescent="0.2">
      <c r="A11" s="10" t="s">
        <v>46</v>
      </c>
      <c r="B11" s="34" t="s">
        <v>38</v>
      </c>
      <c r="C11" s="5" t="s">
        <v>1</v>
      </c>
      <c r="D11" s="91">
        <v>25</v>
      </c>
      <c r="E11" s="45"/>
      <c r="F11" s="46"/>
      <c r="G11" s="7">
        <v>0.08</v>
      </c>
      <c r="H11" s="102"/>
      <c r="I11" s="113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113">
        <v>600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190</v>
      </c>
      <c r="E13" s="45"/>
      <c r="F13" s="46"/>
      <c r="G13" s="7">
        <v>0.08</v>
      </c>
      <c r="H13" s="102"/>
      <c r="I13" s="114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30</v>
      </c>
      <c r="E14" s="45"/>
      <c r="F14" s="46"/>
      <c r="G14" s="7">
        <v>0.08</v>
      </c>
      <c r="H14" s="102"/>
      <c r="I14" s="113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30</v>
      </c>
      <c r="E15" s="45"/>
      <c r="F15" s="46"/>
      <c r="G15" s="7">
        <v>0.08</v>
      </c>
      <c r="H15" s="102"/>
      <c r="I15" s="113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33</v>
      </c>
      <c r="E16" s="45"/>
      <c r="F16" s="46"/>
      <c r="G16" s="7">
        <v>0.08</v>
      </c>
      <c r="H16" s="102"/>
      <c r="I16" s="113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330</v>
      </c>
      <c r="E17" s="45"/>
      <c r="F17" s="46"/>
      <c r="G17" s="7">
        <v>0.08</v>
      </c>
      <c r="H17" s="102"/>
      <c r="I17" s="113">
        <v>700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6">
        <v>600</v>
      </c>
      <c r="E18" s="45"/>
      <c r="F18" s="46"/>
      <c r="G18" s="7">
        <v>0.08</v>
      </c>
      <c r="H18" s="102"/>
      <c r="I18" s="113">
        <v>900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6">
        <v>12</v>
      </c>
      <c r="E19" s="45"/>
      <c r="F19" s="46"/>
      <c r="G19" s="7">
        <v>0.08</v>
      </c>
      <c r="H19" s="102"/>
      <c r="I19" s="113">
        <v>45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6">
        <v>35</v>
      </c>
      <c r="E20" s="45"/>
      <c r="F20" s="46"/>
      <c r="G20" s="7">
        <v>0.08</v>
      </c>
      <c r="H20" s="102"/>
      <c r="I20" s="113">
        <v>100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113"/>
    </row>
    <row r="22" spans="1:9" ht="15" x14ac:dyDescent="0.2">
      <c r="A22" s="10" t="s">
        <v>125</v>
      </c>
      <c r="B22" s="34" t="s">
        <v>105</v>
      </c>
      <c r="C22" s="8" t="s">
        <v>1</v>
      </c>
      <c r="D22" s="9">
        <v>15</v>
      </c>
      <c r="E22" s="45"/>
      <c r="F22" s="46"/>
      <c r="G22" s="7">
        <v>0.08</v>
      </c>
      <c r="H22" s="102"/>
      <c r="I22" s="113">
        <v>40</v>
      </c>
    </row>
    <row r="23" spans="1:9" ht="28.5" x14ac:dyDescent="0.2">
      <c r="A23" s="10" t="s">
        <v>142</v>
      </c>
      <c r="B23" s="34" t="s">
        <v>106</v>
      </c>
      <c r="C23" s="8" t="s">
        <v>1</v>
      </c>
      <c r="D23" s="9">
        <v>200</v>
      </c>
      <c r="E23" s="45"/>
      <c r="F23" s="46"/>
      <c r="G23" s="7">
        <v>0.08</v>
      </c>
      <c r="H23" s="102"/>
      <c r="I23" s="113">
        <v>350</v>
      </c>
    </row>
    <row r="24" spans="1:9" ht="28.5" x14ac:dyDescent="0.2">
      <c r="A24" s="10" t="s">
        <v>127</v>
      </c>
      <c r="B24" s="34" t="s">
        <v>107</v>
      </c>
      <c r="C24" s="8" t="s">
        <v>1</v>
      </c>
      <c r="D24" s="9">
        <v>130</v>
      </c>
      <c r="E24" s="45"/>
      <c r="F24" s="46"/>
      <c r="G24" s="7">
        <v>0.08</v>
      </c>
      <c r="H24" s="102"/>
      <c r="I24" s="113">
        <v>180</v>
      </c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300</v>
      </c>
      <c r="E25" s="45"/>
      <c r="F25" s="46"/>
      <c r="G25" s="7">
        <v>0.08</v>
      </c>
      <c r="H25" s="102"/>
      <c r="I25" s="113">
        <v>650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300</v>
      </c>
      <c r="E26" s="45"/>
      <c r="F26" s="46"/>
      <c r="G26" s="7">
        <v>0.08</v>
      </c>
      <c r="H26" s="102"/>
      <c r="I26" s="113">
        <v>650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4000</v>
      </c>
      <c r="E27" s="45"/>
      <c r="F27" s="46"/>
      <c r="G27" s="7">
        <v>0.08</v>
      </c>
      <c r="H27" s="102"/>
      <c r="I27" s="113">
        <v>6000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">
        <v>1200</v>
      </c>
      <c r="E28" s="45"/>
      <c r="F28" s="46"/>
      <c r="G28" s="7">
        <v>0.08</v>
      </c>
      <c r="H28" s="102"/>
      <c r="I28" s="113">
        <v>1800</v>
      </c>
    </row>
    <row r="29" spans="1:9" ht="15" x14ac:dyDescent="0.2">
      <c r="A29" s="10" t="s">
        <v>132</v>
      </c>
      <c r="B29" s="34" t="s">
        <v>7</v>
      </c>
      <c r="C29" s="8" t="s">
        <v>1</v>
      </c>
      <c r="D29" s="9">
        <v>500</v>
      </c>
      <c r="E29" s="45"/>
      <c r="F29" s="46"/>
      <c r="G29" s="7">
        <v>0.08</v>
      </c>
      <c r="H29" s="102"/>
      <c r="I29" s="113">
        <v>800</v>
      </c>
    </row>
    <row r="30" spans="1:9" ht="15" x14ac:dyDescent="0.2">
      <c r="A30" s="10" t="s">
        <v>133</v>
      </c>
      <c r="B30" s="34" t="s">
        <v>8</v>
      </c>
      <c r="C30" s="8" t="s">
        <v>1</v>
      </c>
      <c r="D30" s="9">
        <v>80</v>
      </c>
      <c r="E30" s="45"/>
      <c r="F30" s="46"/>
      <c r="G30" s="7">
        <v>0.08</v>
      </c>
      <c r="H30" s="102"/>
      <c r="I30" s="113">
        <v>150</v>
      </c>
    </row>
    <row r="31" spans="1:9" ht="28.5" x14ac:dyDescent="0.2">
      <c r="A31" s="10" t="s">
        <v>134</v>
      </c>
      <c r="B31" s="34" t="s">
        <v>9</v>
      </c>
      <c r="C31" s="8" t="s">
        <v>1</v>
      </c>
      <c r="D31" s="9">
        <v>40</v>
      </c>
      <c r="E31" s="45"/>
      <c r="F31" s="46"/>
      <c r="G31" s="7">
        <v>0.08</v>
      </c>
      <c r="H31" s="102"/>
      <c r="I31" s="113">
        <v>70</v>
      </c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150</v>
      </c>
      <c r="E32" s="45"/>
      <c r="F32" s="46"/>
      <c r="G32" s="7">
        <v>0.08</v>
      </c>
      <c r="H32" s="102"/>
      <c r="I32" s="113">
        <v>250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113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9">
        <v>8</v>
      </c>
      <c r="E34" s="45"/>
      <c r="F34" s="46"/>
      <c r="G34" s="7">
        <v>0.08</v>
      </c>
      <c r="H34" s="102"/>
      <c r="I34" s="113">
        <v>20</v>
      </c>
    </row>
    <row r="35" spans="1:9" s="12" customFormat="1" ht="32.25" customHeight="1" x14ac:dyDescent="0.2">
      <c r="A35" s="10" t="s">
        <v>110</v>
      </c>
      <c r="B35" s="34" t="s">
        <v>119</v>
      </c>
      <c r="C35" s="5" t="s">
        <v>101</v>
      </c>
      <c r="D35" s="9">
        <v>230</v>
      </c>
      <c r="E35" s="45"/>
      <c r="F35" s="46"/>
      <c r="G35" s="7">
        <v>0.08</v>
      </c>
      <c r="H35" s="102"/>
      <c r="I35" s="113">
        <v>550</v>
      </c>
    </row>
    <row r="36" spans="1:9" s="12" customFormat="1" ht="15" x14ac:dyDescent="0.2">
      <c r="A36" s="10" t="s">
        <v>109</v>
      </c>
      <c r="B36" s="34" t="s">
        <v>7</v>
      </c>
      <c r="C36" s="8" t="s">
        <v>1</v>
      </c>
      <c r="D36" s="9">
        <v>80</v>
      </c>
      <c r="E36" s="45"/>
      <c r="F36" s="46"/>
      <c r="G36" s="7">
        <v>0.08</v>
      </c>
      <c r="H36" s="102"/>
      <c r="I36" s="113">
        <v>150</v>
      </c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1500</v>
      </c>
      <c r="E37" s="45"/>
      <c r="F37" s="46"/>
      <c r="G37" s="7">
        <v>0.08</v>
      </c>
      <c r="H37" s="102"/>
      <c r="I37" s="113">
        <v>2200</v>
      </c>
    </row>
    <row r="38" spans="1:9" s="12" customFormat="1" ht="28.5" x14ac:dyDescent="0.2">
      <c r="A38" s="10" t="s">
        <v>48</v>
      </c>
      <c r="B38" s="34" t="s">
        <v>42</v>
      </c>
      <c r="C38" s="8" t="s">
        <v>1</v>
      </c>
      <c r="D38" s="9">
        <v>4</v>
      </c>
      <c r="E38" s="45"/>
      <c r="F38" s="46"/>
      <c r="G38" s="7">
        <v>0.08</v>
      </c>
      <c r="H38" s="102"/>
      <c r="I38" s="113">
        <v>10</v>
      </c>
    </row>
    <row r="39" spans="1:9" ht="30.75" thickBot="1" x14ac:dyDescent="0.25">
      <c r="A39" s="3" t="s">
        <v>143</v>
      </c>
      <c r="B39" s="35" t="s">
        <v>122</v>
      </c>
      <c r="C39" s="14" t="s">
        <v>1</v>
      </c>
      <c r="D39" s="15">
        <v>8</v>
      </c>
      <c r="E39" s="45"/>
      <c r="F39" s="46"/>
      <c r="G39" s="7">
        <v>0.23</v>
      </c>
      <c r="H39" s="51"/>
      <c r="I39" s="113">
        <v>10</v>
      </c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</row>
    <row r="43" spans="1:9" x14ac:dyDescent="0.2">
      <c r="A43" s="70" t="s">
        <v>98</v>
      </c>
    </row>
    <row r="49" spans="3:8" x14ac:dyDescent="0.2">
      <c r="F49" s="74" t="s">
        <v>73</v>
      </c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</sheetData>
  <customSheetViews>
    <customSheetView guid="{C59FDC5B-9747-4D72-87AB-BD55E357077C}" showPageBreaks="1" printArea="1" view="pageBreakPreview">
      <selection activeCell="M40" sqref="M40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howPageBreaks="1" printArea="1" view="pageBreakPreview" topLeftCell="A7">
      <selection activeCell="F30" sqref="F30"/>
      <pageMargins left="0.31496062992125984" right="0.23622047244094491" top="0.74803149606299213" bottom="0.74803149606299213" header="0.31496062992125984" footer="0.31496062992125984"/>
      <pageSetup paperSize="9" scale="85" orientation="landscape" r:id="rId2"/>
    </customSheetView>
    <customSheetView guid="{DC49D4FE-B676-4881-AEB2-1B8D50A88EED}" showPageBreaks="1" printArea="1" view="pageBreakPreview" topLeftCell="A28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3"/>
    </customSheetView>
    <customSheetView guid="{11027A4C-B8D9-4102-B593-E090A05835E9}" showPageBreaks="1" printArea="1" view="pageBreakPreview" topLeftCell="A1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4"/>
    </customSheetView>
    <customSheetView guid="{E1C3475A-1B9F-47E5-A631-3C093959A3D2}" showPageBreaks="1" printArea="1" view="pageBreakPreview" topLeftCell="A1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5"/>
    </customSheetView>
    <customSheetView guid="{22A82A6C-52D7-4676-BD47-682F230D569D}" showPageBreaks="1" printArea="1" view="pageBreakPreview">
      <selection activeCell="D49" sqref="D49:J49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showPageBreaks="1" printArea="1" view="pageBreakPreview" topLeftCell="A1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7"/>
    </customSheetView>
    <customSheetView guid="{DE20AC39-D74D-477A-A02E-5D2B06EE0B2F}" showPageBreaks="1" printArea="1" view="pageBreakPreview" topLeftCell="A1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8"/>
    </customSheetView>
    <customSheetView guid="{7615B1AA-2EE3-479E-9A4B-138532599F68}" showPageBreaks="1" printArea="1" view="pageBreakPreview" topLeftCell="A37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9"/>
    </customSheetView>
    <customSheetView guid="{6BAC1CE4-43A5-47BC-A8DC-EF56AB703818}" showPageBreaks="1" printArea="1" view="pageBreakPreview" topLeftCell="A37">
      <selection activeCell="D49" sqref="D49:J49"/>
      <pageMargins left="0.31496062992125984" right="0.23622047244094491" top="0.74803149606299213" bottom="0.74803149606299213" header="0.31496062992125984" footer="0.31496062992125984"/>
      <pageSetup paperSize="9" scale="85" orientation="landscape" r:id="rId10"/>
    </customSheetView>
    <customSheetView guid="{F56264EA-748C-4EB5-AEED-5D037DD92B27}" showPageBreaks="1" printArea="1" view="pageBreakPreview" topLeftCell="A28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11"/>
    </customSheetView>
    <customSheetView guid="{8413483D-2B2A-471E-AEEA-894D39CBD7B7}" showPageBreaks="1" printArea="1" view="pageBreakPreview" topLeftCell="A28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12"/>
    </customSheetView>
    <customSheetView guid="{3625390D-4727-423A-9ECA-5073770B8F2C}" showPageBreaks="1" printArea="1" view="pageBreakPreview" topLeftCell="A37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13"/>
    </customSheetView>
    <customSheetView guid="{5A48A791-5D58-494A-A33C-C605CF10BFD5}" showPageBreaks="1" printArea="1" view="pageBreakPreview" topLeftCell="A16">
      <selection activeCell="A57" sqref="A57"/>
      <pageMargins left="0.31496062992125984" right="0.23622047244094491" top="0.74803149606299213" bottom="0.74803149606299213" header="0.31496062992125984" footer="0.31496062992125984"/>
      <pageSetup paperSize="9" scale="85" orientation="landscape" r:id="rId14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5"/>
  <rowBreaks count="1" manualBreakCount="1"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5"/>
  <sheetViews>
    <sheetView showGridLines="0" topLeftCell="A43" zoomScaleNormal="100" zoomScaleSheetLayoutView="115" workbookViewId="0">
      <selection activeCell="A33" sqref="A33:I56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19" customWidth="1"/>
    <col min="7" max="7" width="9.42578125" style="20" customWidth="1"/>
    <col min="8" max="8" width="16.28515625" style="20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62</v>
      </c>
      <c r="B1" s="16"/>
      <c r="C1" s="17"/>
      <c r="D1" s="18"/>
      <c r="E1" s="18"/>
      <c r="F1" s="119" t="s">
        <v>81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18"/>
      <c r="G2" s="16"/>
      <c r="H2" s="16"/>
      <c r="I2" s="17"/>
    </row>
    <row r="3" spans="1:9" ht="15" x14ac:dyDescent="0.2">
      <c r="A3" s="2" t="s">
        <v>149</v>
      </c>
      <c r="B3" s="16"/>
      <c r="C3" s="17"/>
      <c r="D3" s="2"/>
      <c r="H3" s="52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1530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100">
        <v>100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99">
        <v>300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99">
        <v>200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99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99">
        <v>10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270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120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70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30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10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99">
        <v>350</v>
      </c>
      <c r="E17" s="45"/>
      <c r="F17" s="46"/>
      <c r="G17" s="7">
        <v>0.08</v>
      </c>
      <c r="H17" s="102"/>
      <c r="I17" s="25">
        <v>950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8">
        <v>400</v>
      </c>
      <c r="E18" s="45"/>
      <c r="F18" s="46"/>
      <c r="G18" s="7">
        <v>0.08</v>
      </c>
      <c r="H18" s="102"/>
      <c r="I18" s="25">
        <v>800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100">
        <v>10</v>
      </c>
      <c r="E19" s="45"/>
      <c r="F19" s="46"/>
      <c r="G19" s="7">
        <v>0.08</v>
      </c>
      <c r="H19" s="102"/>
      <c r="I19" s="25">
        <v>20</v>
      </c>
    </row>
    <row r="20" spans="1:9" ht="15" x14ac:dyDescent="0.2">
      <c r="A20" s="3">
        <v>6</v>
      </c>
      <c r="B20" s="33" t="s">
        <v>40</v>
      </c>
      <c r="C20" s="5" t="s">
        <v>1</v>
      </c>
      <c r="D20" s="100">
        <v>40</v>
      </c>
      <c r="E20" s="45"/>
      <c r="F20" s="46"/>
      <c r="G20" s="7">
        <v>0.08</v>
      </c>
      <c r="H20" s="102"/>
      <c r="I20" s="25"/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125</v>
      </c>
      <c r="B22" s="34" t="s">
        <v>105</v>
      </c>
      <c r="C22" s="8" t="s">
        <v>1</v>
      </c>
      <c r="D22" s="9">
        <v>20</v>
      </c>
      <c r="E22" s="45"/>
      <c r="F22" s="46"/>
      <c r="G22" s="7">
        <v>0.08</v>
      </c>
      <c r="H22" s="102"/>
      <c r="I22" s="25">
        <v>100</v>
      </c>
    </row>
    <row r="23" spans="1:9" ht="28.5" x14ac:dyDescent="0.2">
      <c r="A23" s="10" t="s">
        <v>142</v>
      </c>
      <c r="B23" s="34" t="s">
        <v>106</v>
      </c>
      <c r="C23" s="8" t="s">
        <v>1</v>
      </c>
      <c r="D23" s="9">
        <v>100</v>
      </c>
      <c r="E23" s="45"/>
      <c r="F23" s="46"/>
      <c r="G23" s="7">
        <v>0.08</v>
      </c>
      <c r="H23" s="102"/>
      <c r="I23" s="25">
        <v>200</v>
      </c>
    </row>
    <row r="24" spans="1:9" ht="28.5" x14ac:dyDescent="0.2">
      <c r="A24" s="10" t="s">
        <v>137</v>
      </c>
      <c r="B24" s="34" t="s">
        <v>107</v>
      </c>
      <c r="C24" s="8" t="s">
        <v>1</v>
      </c>
      <c r="D24" s="98">
        <v>300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144</v>
      </c>
      <c r="B25" s="34" t="s">
        <v>10</v>
      </c>
      <c r="C25" s="8" t="s">
        <v>1</v>
      </c>
      <c r="D25" s="98">
        <v>300</v>
      </c>
      <c r="E25" s="45"/>
      <c r="F25" s="46"/>
      <c r="G25" s="7">
        <v>0.08</v>
      </c>
      <c r="H25" s="102"/>
      <c r="I25" s="25"/>
    </row>
    <row r="26" spans="1:9" ht="15" x14ac:dyDescent="0.2">
      <c r="A26" s="10" t="s">
        <v>145</v>
      </c>
      <c r="B26" s="34" t="s">
        <v>118</v>
      </c>
      <c r="C26" s="8" t="s">
        <v>1</v>
      </c>
      <c r="D26" s="98">
        <v>500</v>
      </c>
      <c r="E26" s="45"/>
      <c r="F26" s="46"/>
      <c r="G26" s="7">
        <v>0.08</v>
      </c>
      <c r="H26" s="102"/>
      <c r="I26" s="25"/>
    </row>
    <row r="27" spans="1:9" ht="42.75" x14ac:dyDescent="0.2">
      <c r="A27" s="10" t="s">
        <v>130</v>
      </c>
      <c r="B27" s="34" t="s">
        <v>119</v>
      </c>
      <c r="C27" s="5" t="s">
        <v>104</v>
      </c>
      <c r="D27" s="98">
        <v>5000</v>
      </c>
      <c r="E27" s="45"/>
      <c r="F27" s="46"/>
      <c r="G27" s="7">
        <v>0.08</v>
      </c>
      <c r="H27" s="102"/>
      <c r="I27" s="25">
        <v>8000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8">
        <v>700</v>
      </c>
      <c r="E28" s="45"/>
      <c r="F28" s="46"/>
      <c r="G28" s="7">
        <v>0.08</v>
      </c>
      <c r="H28" s="102"/>
      <c r="I28" s="25">
        <v>1000</v>
      </c>
    </row>
    <row r="29" spans="1:9" ht="15" x14ac:dyDescent="0.2">
      <c r="A29" s="10" t="s">
        <v>139</v>
      </c>
      <c r="B29" s="34" t="s">
        <v>7</v>
      </c>
      <c r="C29" s="8" t="s">
        <v>1</v>
      </c>
      <c r="D29" s="98">
        <v>500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146</v>
      </c>
      <c r="B30" s="34" t="s">
        <v>8</v>
      </c>
      <c r="C30" s="8" t="s">
        <v>1</v>
      </c>
      <c r="D30" s="98">
        <v>100</v>
      </c>
      <c r="E30" s="45"/>
      <c r="F30" s="46"/>
      <c r="G30" s="7">
        <v>0.08</v>
      </c>
      <c r="H30" s="102"/>
      <c r="I30" s="25"/>
    </row>
    <row r="31" spans="1:9" ht="28.5" x14ac:dyDescent="0.2">
      <c r="A31" s="10" t="s">
        <v>140</v>
      </c>
      <c r="B31" s="34" t="s">
        <v>9</v>
      </c>
      <c r="C31" s="8" t="s">
        <v>1</v>
      </c>
      <c r="D31" s="98">
        <v>30</v>
      </c>
      <c r="E31" s="45"/>
      <c r="F31" s="46"/>
      <c r="G31" s="7">
        <v>0.08</v>
      </c>
      <c r="H31" s="102"/>
      <c r="I31" s="25"/>
    </row>
    <row r="32" spans="1:9" ht="28.5" x14ac:dyDescent="0.2">
      <c r="A32" s="10" t="s">
        <v>147</v>
      </c>
      <c r="B32" s="34" t="s">
        <v>27</v>
      </c>
      <c r="C32" s="8" t="s">
        <v>1</v>
      </c>
      <c r="D32" s="9">
        <v>300</v>
      </c>
      <c r="E32" s="45"/>
      <c r="F32" s="46"/>
      <c r="G32" s="7">
        <v>0.08</v>
      </c>
      <c r="H32" s="102"/>
      <c r="I32" s="25"/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2</v>
      </c>
      <c r="E34" s="45"/>
      <c r="F34" s="46"/>
      <c r="G34" s="7">
        <v>0.08</v>
      </c>
      <c r="H34" s="102"/>
      <c r="I34" s="25"/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8">
        <v>200</v>
      </c>
      <c r="E35" s="45"/>
      <c r="F35" s="46"/>
      <c r="G35" s="7">
        <v>0.08</v>
      </c>
      <c r="H35" s="102"/>
      <c r="I35" s="25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50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1000</v>
      </c>
      <c r="E37" s="45"/>
      <c r="F37" s="46"/>
      <c r="G37" s="7">
        <v>0.08</v>
      </c>
      <c r="H37" s="102"/>
      <c r="I37" s="25">
        <v>1500</v>
      </c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4</v>
      </c>
      <c r="E38" s="45"/>
      <c r="F38" s="46"/>
      <c r="G38" s="7">
        <v>0.08</v>
      </c>
      <c r="H38" s="102"/>
      <c r="I38" s="25"/>
    </row>
    <row r="39" spans="1:9" ht="30" x14ac:dyDescent="0.2">
      <c r="A39" s="3">
        <v>10</v>
      </c>
      <c r="B39" s="33" t="s">
        <v>12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23" t="s">
        <v>0</v>
      </c>
      <c r="I39" s="25"/>
    </row>
    <row r="40" spans="1:9" s="12" customFormat="1" ht="15" x14ac:dyDescent="0.2">
      <c r="A40" s="10" t="s">
        <v>49</v>
      </c>
      <c r="B40" s="34" t="s">
        <v>28</v>
      </c>
      <c r="C40" s="8" t="s">
        <v>5</v>
      </c>
      <c r="D40" s="9">
        <v>2</v>
      </c>
      <c r="E40" s="45"/>
      <c r="F40" s="46"/>
      <c r="G40" s="7">
        <v>0.08</v>
      </c>
      <c r="H40" s="102"/>
      <c r="I40" s="25"/>
    </row>
    <row r="41" spans="1:9" s="12" customFormat="1" ht="30" x14ac:dyDescent="0.2">
      <c r="A41" s="3">
        <v>11</v>
      </c>
      <c r="B41" s="33" t="s">
        <v>94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23" t="s">
        <v>0</v>
      </c>
      <c r="I41" s="25"/>
    </row>
    <row r="42" spans="1:9" s="12" customFormat="1" ht="28.5" x14ac:dyDescent="0.2">
      <c r="A42" s="10" t="s">
        <v>92</v>
      </c>
      <c r="B42" s="34" t="s">
        <v>95</v>
      </c>
      <c r="C42" s="8" t="s">
        <v>5</v>
      </c>
      <c r="D42" s="9">
        <v>2</v>
      </c>
      <c r="E42" s="45"/>
      <c r="F42" s="46"/>
      <c r="G42" s="7">
        <v>0.08</v>
      </c>
      <c r="H42" s="102"/>
      <c r="I42" s="25"/>
    </row>
    <row r="43" spans="1:9" ht="30.75" thickBot="1" x14ac:dyDescent="0.25">
      <c r="A43" s="3">
        <v>12</v>
      </c>
      <c r="B43" s="35" t="s">
        <v>122</v>
      </c>
      <c r="C43" s="14" t="s">
        <v>1</v>
      </c>
      <c r="D43" s="15">
        <v>10</v>
      </c>
      <c r="E43" s="45"/>
      <c r="F43" s="51"/>
      <c r="G43" s="7">
        <v>0.23</v>
      </c>
      <c r="H43" s="51"/>
      <c r="I43" s="25"/>
    </row>
    <row r="44" spans="1:9" ht="15.75" thickBot="1" x14ac:dyDescent="0.25">
      <c r="A44" s="13">
        <v>13</v>
      </c>
      <c r="B44" s="37"/>
      <c r="C44" s="26"/>
      <c r="D44" s="26"/>
      <c r="E44" s="90" t="s">
        <v>2</v>
      </c>
      <c r="F44" s="61"/>
      <c r="G44" s="90" t="s">
        <v>2</v>
      </c>
      <c r="H44" s="61"/>
    </row>
    <row r="46" spans="1:9" x14ac:dyDescent="0.2">
      <c r="A46" s="64" t="s">
        <v>72</v>
      </c>
    </row>
    <row r="47" spans="1:9" x14ac:dyDescent="0.2">
      <c r="A47" s="70" t="s">
        <v>98</v>
      </c>
    </row>
    <row r="49" spans="3:8" x14ac:dyDescent="0.2">
      <c r="F49" s="47"/>
      <c r="G49" s="48"/>
      <c r="H49" s="48"/>
    </row>
    <row r="50" spans="3:8" x14ac:dyDescent="0.2">
      <c r="F50" s="47"/>
      <c r="G50" s="48"/>
      <c r="H50" s="48"/>
    </row>
    <row r="51" spans="3:8" x14ac:dyDescent="0.2">
      <c r="F51" s="47"/>
      <c r="G51" s="48"/>
      <c r="H51" s="48"/>
    </row>
    <row r="52" spans="3:8" x14ac:dyDescent="0.2">
      <c r="F52" s="47"/>
      <c r="G52" s="48"/>
      <c r="H52" s="48"/>
    </row>
    <row r="53" spans="3:8" x14ac:dyDescent="0.2">
      <c r="F53" s="74" t="s">
        <v>73</v>
      </c>
      <c r="G53" s="48"/>
      <c r="H53" s="48"/>
    </row>
    <row r="54" spans="3:8" x14ac:dyDescent="0.2">
      <c r="C54" s="71"/>
      <c r="D54" s="106"/>
      <c r="E54" s="63"/>
      <c r="F54" s="74" t="s">
        <v>74</v>
      </c>
      <c r="G54" s="64"/>
      <c r="H54" s="64"/>
    </row>
    <row r="55" spans="3:8" x14ac:dyDescent="0.2">
      <c r="C55" s="105"/>
      <c r="D55" s="105"/>
      <c r="E55" s="105"/>
      <c r="F55" s="74" t="s">
        <v>75</v>
      </c>
      <c r="G55" s="105"/>
      <c r="H55" s="105"/>
    </row>
  </sheetData>
  <customSheetViews>
    <customSheetView guid="{C59FDC5B-9747-4D72-87AB-BD55E357077C}" scale="115" showPageBreaks="1" printArea="1" view="pageBreakPreview" topLeftCell="A34">
      <selection activeCell="A43" sqref="A43:XFD43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howPageBreaks="1" printArea="1" topLeftCell="A36">
      <selection activeCell="G57" sqref="G57"/>
      <pageMargins left="0.31496062992125984" right="0.23622047244094491" top="0.74803149606299213" bottom="0.74803149606299213" header="0.31496062992125984" footer="0.31496062992125984"/>
      <pageSetup paperSize="9" scale="85" orientation="landscape" r:id="rId2"/>
    </customSheetView>
    <customSheetView guid="{DC49D4FE-B676-4881-AEB2-1B8D50A88EED}" topLeftCell="A10">
      <selection activeCell="B1" sqref="B1:B1048576"/>
      <pageMargins left="0.7" right="0.7" top="0.75" bottom="0.75" header="0.3" footer="0.3"/>
      <pageSetup paperSize="9" orientation="portrait" r:id="rId3"/>
    </customSheetView>
    <customSheetView guid="{11027A4C-B8D9-4102-B593-E090A05835E9}" topLeftCell="A25">
      <selection activeCell="D50" sqref="D50"/>
      <pageMargins left="0.7" right="0.7" top="0.75" bottom="0.75" header="0.3" footer="0.3"/>
      <pageSetup paperSize="9" orientation="portrait" r:id="rId4"/>
    </customSheetView>
    <customSheetView guid="{E1C3475A-1B9F-47E5-A631-3C093959A3D2}" topLeftCell="A25">
      <selection activeCell="D50" sqref="D50"/>
      <pageMargins left="0.7" right="0.7" top="0.75" bottom="0.75" header="0.3" footer="0.3"/>
      <pageSetup paperSize="9" orientation="portrait" r:id="rId5"/>
    </customSheetView>
    <customSheetView guid="{22A82A6C-52D7-4676-BD47-682F230D569D}" topLeftCell="A37">
      <selection activeCell="O12" sqref="O12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topLeftCell="A25">
      <selection activeCell="D50" sqref="D50"/>
      <pageMargins left="0.7" right="0.7" top="0.75" bottom="0.75" header="0.3" footer="0.3"/>
      <pageSetup paperSize="9" orientation="portrait" r:id="rId7"/>
    </customSheetView>
    <customSheetView guid="{DE20AC39-D74D-477A-A02E-5D2B06EE0B2F}" topLeftCell="A37">
      <selection activeCell="D50" sqref="D50"/>
      <pageMargins left="0.7" right="0.7" top="0.75" bottom="0.75" header="0.3" footer="0.3"/>
      <pageSetup paperSize="9" orientation="portrait" r:id="rId8"/>
    </customSheetView>
    <customSheetView guid="{B4C2395F-378A-427A-AC4F-3ED621226B6F}" scale="130" showPageBreaks="1" printArea="1" view="pageBreakPreview" topLeftCell="A52">
      <selection activeCell="J5" sqref="J5"/>
      <pageMargins left="0.7" right="0.7" top="0.75" bottom="0.75" header="0.3" footer="0.3"/>
      <pageSetup paperSize="9" scale="77" orientation="portrait" r:id="rId9"/>
    </customSheetView>
    <customSheetView guid="{B71414E0-4589-4DD9-8361-D8CB6F7BF356}" showPageBreaks="1" topLeftCell="A40">
      <selection activeCell="G13" sqref="G13"/>
      <pageMargins left="0.7" right="0.7" top="0.75" bottom="0.75" header="0.3" footer="0.3"/>
      <pageSetup paperSize="9" orientation="portrait" r:id="rId10"/>
    </customSheetView>
    <customSheetView guid="{7837CFA7-99C8-40DC-B246-7E8AB383FF51}" topLeftCell="A10">
      <selection activeCell="D50" sqref="D50"/>
      <pageMargins left="0.7" right="0.7" top="0.75" bottom="0.75" header="0.3" footer="0.3"/>
      <pageSetup paperSize="9" orientation="portrait" r:id="rId11"/>
    </customSheetView>
    <customSheetView guid="{7615B1AA-2EE3-479E-9A4B-138532599F68}">
      <selection activeCell="D50" sqref="D50"/>
      <pageMargins left="0.7" right="0.7" top="0.75" bottom="0.75" header="0.3" footer="0.3"/>
      <pageSetup paperSize="9" orientation="portrait" r:id="rId12"/>
    </customSheetView>
    <customSheetView guid="{6BAC1CE4-43A5-47BC-A8DC-EF56AB703818}" showPageBreaks="1" printArea="1" topLeftCell="A38">
      <selection activeCell="C61" sqref="C61"/>
      <pageMargins left="0.31496062992125984" right="0.23622047244094491" top="0.74803149606299213" bottom="0.74803149606299213" header="0.31496062992125984" footer="0.31496062992125984"/>
      <pageSetup paperSize="9" scale="85" orientation="landscape" r:id="rId13"/>
    </customSheetView>
    <customSheetView guid="{F56264EA-748C-4EB5-AEED-5D037DD92B27}" showPageBreaks="1" topLeftCell="A52">
      <selection activeCell="B1" sqref="B1:B1048576"/>
      <pageMargins left="0.7" right="0.7" top="0.75" bottom="0.75" header="0.3" footer="0.3"/>
      <pageSetup paperSize="9" orientation="portrait" r:id="rId14"/>
    </customSheetView>
    <customSheetView guid="{8413483D-2B2A-471E-AEEA-894D39CBD7B7}" showPageBreaks="1" topLeftCell="A37">
      <selection activeCell="D50" sqref="D50"/>
      <pageMargins left="0.7" right="0.7" top="0.75" bottom="0.75" header="0.3" footer="0.3"/>
      <pageSetup paperSize="9" orientation="portrait" r:id="rId15"/>
    </customSheetView>
    <customSheetView guid="{3625390D-4727-423A-9ECA-5073770B8F2C}" showPageBreaks="1">
      <selection activeCell="D50" sqref="D50"/>
      <pageMargins left="0.7" right="0.7" top="0.75" bottom="0.75" header="0.3" footer="0.3"/>
      <pageSetup paperSize="9" orientation="portrait" r:id="rId16"/>
    </customSheetView>
    <customSheetView guid="{5A48A791-5D58-494A-A33C-C605CF10BFD5}" topLeftCell="A25">
      <selection activeCell="D50" sqref="D50"/>
      <pageMargins left="0.7" right="0.7" top="0.75" bottom="0.75" header="0.3" footer="0.3"/>
      <pageSetup paperSize="9" orientation="portrait" r:id="rId17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8"/>
  <rowBreaks count="1" manualBreakCount="1">
    <brk id="3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topLeftCell="A28" zoomScaleNormal="100" zoomScaleSheetLayoutView="100" workbookViewId="0">
      <selection activeCell="A33" sqref="A33:I52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19" customWidth="1"/>
    <col min="7" max="7" width="9.42578125" style="20" customWidth="1"/>
    <col min="8" max="8" width="16.28515625" style="20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16" t="s">
        <v>63</v>
      </c>
      <c r="B1" s="16"/>
      <c r="C1" s="17"/>
      <c r="D1" s="18"/>
      <c r="E1" s="18"/>
      <c r="F1" s="119" t="s">
        <v>82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18"/>
      <c r="G2" s="16"/>
      <c r="H2" s="16"/>
      <c r="I2" s="17"/>
    </row>
    <row r="3" spans="1:9" ht="15" x14ac:dyDescent="0.2">
      <c r="A3" s="2" t="s">
        <v>149</v>
      </c>
      <c r="B3" s="16"/>
      <c r="C3" s="17"/>
      <c r="D3" s="2"/>
      <c r="H3" s="52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2200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50</v>
      </c>
      <c r="E7" s="45"/>
      <c r="F7" s="46"/>
      <c r="G7" s="7">
        <v>0.08</v>
      </c>
      <c r="H7" s="102"/>
      <c r="I7" s="25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400</v>
      </c>
      <c r="E8" s="45"/>
      <c r="F8" s="46"/>
      <c r="G8" s="7">
        <v>0.08</v>
      </c>
      <c r="H8" s="102"/>
      <c r="I8" s="25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400</v>
      </c>
      <c r="E9" s="45"/>
      <c r="F9" s="46"/>
      <c r="G9" s="7">
        <v>0.08</v>
      </c>
      <c r="H9" s="102"/>
      <c r="I9" s="25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50</v>
      </c>
      <c r="E10" s="45"/>
      <c r="F10" s="46"/>
      <c r="G10" s="7">
        <v>0.08</v>
      </c>
      <c r="H10" s="102"/>
      <c r="I10" s="25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10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350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75</v>
      </c>
      <c r="E13" s="45"/>
      <c r="F13" s="46"/>
      <c r="G13" s="7">
        <v>0.08</v>
      </c>
      <c r="H13" s="102"/>
      <c r="I13" s="25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30</v>
      </c>
      <c r="E14" s="45"/>
      <c r="F14" s="46"/>
      <c r="G14" s="7">
        <v>0.08</v>
      </c>
      <c r="H14" s="102"/>
      <c r="I14" s="25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10</v>
      </c>
      <c r="E15" s="45"/>
      <c r="F15" s="46"/>
      <c r="G15" s="7">
        <v>0.08</v>
      </c>
      <c r="H15" s="102"/>
      <c r="I15" s="25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5</v>
      </c>
      <c r="E16" s="45"/>
      <c r="F16" s="46"/>
      <c r="G16" s="7">
        <v>0.08</v>
      </c>
      <c r="H16" s="102"/>
      <c r="I16" s="25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300</v>
      </c>
      <c r="E17" s="45"/>
      <c r="F17" s="46"/>
      <c r="G17" s="7">
        <v>0.08</v>
      </c>
      <c r="H17" s="102"/>
      <c r="I17" s="25">
        <v>1000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300</v>
      </c>
      <c r="E18" s="45"/>
      <c r="F18" s="46"/>
      <c r="G18" s="7">
        <v>0.08</v>
      </c>
      <c r="H18" s="102"/>
      <c r="I18" s="25">
        <v>600</v>
      </c>
    </row>
    <row r="19" spans="1:9" ht="15" x14ac:dyDescent="0.2">
      <c r="A19" s="3" t="s">
        <v>31</v>
      </c>
      <c r="B19" s="33" t="s">
        <v>39</v>
      </c>
      <c r="C19" s="5" t="s">
        <v>1</v>
      </c>
      <c r="D19" s="9">
        <v>5</v>
      </c>
      <c r="E19" s="45"/>
      <c r="F19" s="46"/>
      <c r="G19" s="7">
        <v>0.08</v>
      </c>
      <c r="H19" s="102"/>
      <c r="I19" s="25">
        <v>10</v>
      </c>
    </row>
    <row r="20" spans="1:9" ht="15" x14ac:dyDescent="0.2">
      <c r="A20" s="3" t="s">
        <v>32</v>
      </c>
      <c r="B20" s="33" t="s">
        <v>40</v>
      </c>
      <c r="C20" s="5" t="s">
        <v>1</v>
      </c>
      <c r="D20" s="9">
        <v>5</v>
      </c>
      <c r="E20" s="45"/>
      <c r="F20" s="46"/>
      <c r="G20" s="7">
        <v>0.08</v>
      </c>
      <c r="H20" s="102"/>
      <c r="I20" s="25">
        <v>10</v>
      </c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125</v>
      </c>
      <c r="B22" s="34" t="s">
        <v>105</v>
      </c>
      <c r="C22" s="8" t="s">
        <v>1</v>
      </c>
      <c r="D22" s="9">
        <v>20</v>
      </c>
      <c r="E22" s="45"/>
      <c r="F22" s="46"/>
      <c r="G22" s="7">
        <v>0.08</v>
      </c>
      <c r="H22" s="102"/>
      <c r="I22" s="25">
        <v>40</v>
      </c>
    </row>
    <row r="23" spans="1:9" ht="28.5" x14ac:dyDescent="0.2">
      <c r="A23" s="10" t="s">
        <v>142</v>
      </c>
      <c r="B23" s="34" t="s">
        <v>106</v>
      </c>
      <c r="C23" s="8" t="s">
        <v>1</v>
      </c>
      <c r="D23" s="9">
        <v>50</v>
      </c>
      <c r="E23" s="45"/>
      <c r="F23" s="46"/>
      <c r="G23" s="7">
        <v>0.08</v>
      </c>
      <c r="H23" s="102"/>
      <c r="I23" s="25">
        <v>200</v>
      </c>
    </row>
    <row r="24" spans="1:9" ht="28.5" x14ac:dyDescent="0.2">
      <c r="A24" s="10" t="s">
        <v>127</v>
      </c>
      <c r="B24" s="34" t="s">
        <v>107</v>
      </c>
      <c r="C24" s="8" t="s">
        <v>1</v>
      </c>
      <c r="D24" s="9">
        <v>150</v>
      </c>
      <c r="E24" s="45"/>
      <c r="F24" s="46"/>
      <c r="G24" s="7">
        <v>0.08</v>
      </c>
      <c r="H24" s="102"/>
      <c r="I24" s="25">
        <v>200</v>
      </c>
    </row>
    <row r="25" spans="1:9" ht="15" x14ac:dyDescent="0.2">
      <c r="A25" s="10" t="s">
        <v>128</v>
      </c>
      <c r="B25" s="34" t="s">
        <v>10</v>
      </c>
      <c r="C25" s="8" t="s">
        <v>1</v>
      </c>
      <c r="D25" s="9">
        <v>300</v>
      </c>
      <c r="E25" s="45"/>
      <c r="F25" s="46"/>
      <c r="G25" s="7">
        <v>0.08</v>
      </c>
      <c r="H25" s="102"/>
      <c r="I25" s="25">
        <v>400</v>
      </c>
    </row>
    <row r="26" spans="1:9" ht="15" x14ac:dyDescent="0.2">
      <c r="A26" s="10" t="s">
        <v>129</v>
      </c>
      <c r="B26" s="34" t="s">
        <v>118</v>
      </c>
      <c r="C26" s="8" t="s">
        <v>1</v>
      </c>
      <c r="D26" s="9">
        <v>300</v>
      </c>
      <c r="E26" s="45"/>
      <c r="F26" s="46"/>
      <c r="G26" s="7">
        <v>0.08</v>
      </c>
      <c r="H26" s="102"/>
      <c r="I26" s="25">
        <v>400</v>
      </c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500</v>
      </c>
      <c r="E27" s="45"/>
      <c r="F27" s="46"/>
      <c r="G27" s="7">
        <v>0.08</v>
      </c>
      <c r="H27" s="102"/>
      <c r="I27" s="25">
        <v>1000</v>
      </c>
    </row>
    <row r="28" spans="1:9" ht="15" x14ac:dyDescent="0.2">
      <c r="A28" s="10" t="s">
        <v>131</v>
      </c>
      <c r="B28" s="34" t="s">
        <v>6</v>
      </c>
      <c r="C28" s="8" t="s">
        <v>1</v>
      </c>
      <c r="D28" s="9">
        <v>300</v>
      </c>
      <c r="E28" s="45"/>
      <c r="F28" s="46"/>
      <c r="G28" s="7">
        <v>0.08</v>
      </c>
      <c r="H28" s="102"/>
      <c r="I28" s="25">
        <v>1000</v>
      </c>
    </row>
    <row r="29" spans="1:9" ht="15" x14ac:dyDescent="0.2">
      <c r="A29" s="10" t="s">
        <v>132</v>
      </c>
      <c r="B29" s="34" t="s">
        <v>7</v>
      </c>
      <c r="C29" s="8" t="s">
        <v>1</v>
      </c>
      <c r="D29" s="9">
        <v>300</v>
      </c>
      <c r="E29" s="45"/>
      <c r="F29" s="46"/>
      <c r="G29" s="7">
        <v>0.08</v>
      </c>
      <c r="H29" s="102"/>
      <c r="I29" s="25">
        <v>350</v>
      </c>
    </row>
    <row r="30" spans="1:9" ht="15" x14ac:dyDescent="0.2">
      <c r="A30" s="10" t="s">
        <v>133</v>
      </c>
      <c r="B30" s="34" t="s">
        <v>8</v>
      </c>
      <c r="C30" s="8" t="s">
        <v>1</v>
      </c>
      <c r="D30" s="9">
        <v>150</v>
      </c>
      <c r="E30" s="45"/>
      <c r="F30" s="46"/>
      <c r="G30" s="7">
        <v>0.08</v>
      </c>
      <c r="H30" s="102"/>
      <c r="I30" s="25">
        <v>300</v>
      </c>
    </row>
    <row r="31" spans="1:9" ht="28.5" x14ac:dyDescent="0.2">
      <c r="A31" s="10" t="s">
        <v>134</v>
      </c>
      <c r="B31" s="34" t="s">
        <v>9</v>
      </c>
      <c r="C31" s="8" t="s">
        <v>1</v>
      </c>
      <c r="D31" s="9">
        <v>50</v>
      </c>
      <c r="E31" s="45"/>
      <c r="F31" s="46"/>
      <c r="G31" s="7">
        <v>0.08</v>
      </c>
      <c r="H31" s="102"/>
      <c r="I31" s="25">
        <v>100</v>
      </c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200</v>
      </c>
      <c r="E32" s="45"/>
      <c r="F32" s="46"/>
      <c r="G32" s="7">
        <v>0.08</v>
      </c>
      <c r="H32" s="102"/>
      <c r="I32" s="25">
        <v>400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108</v>
      </c>
      <c r="B34" s="34" t="s">
        <v>121</v>
      </c>
      <c r="C34" s="8" t="s">
        <v>1</v>
      </c>
      <c r="D34" s="9">
        <v>100</v>
      </c>
      <c r="E34" s="45"/>
      <c r="F34" s="46"/>
      <c r="G34" s="7">
        <v>0.08</v>
      </c>
      <c r="H34" s="102"/>
      <c r="I34" s="25">
        <v>200</v>
      </c>
    </row>
    <row r="35" spans="1:9" s="12" customFormat="1" ht="32.25" customHeight="1" x14ac:dyDescent="0.2">
      <c r="A35" s="10" t="s">
        <v>110</v>
      </c>
      <c r="B35" s="34" t="s">
        <v>119</v>
      </c>
      <c r="C35" s="5" t="s">
        <v>101</v>
      </c>
      <c r="D35" s="9">
        <v>500</v>
      </c>
      <c r="E35" s="45"/>
      <c r="F35" s="46"/>
      <c r="G35" s="7">
        <v>0.08</v>
      </c>
      <c r="H35" s="102"/>
      <c r="I35" s="25">
        <v>1000</v>
      </c>
    </row>
    <row r="36" spans="1:9" s="12" customFormat="1" ht="15" x14ac:dyDescent="0.2">
      <c r="A36" s="10" t="s">
        <v>109</v>
      </c>
      <c r="B36" s="34" t="s">
        <v>7</v>
      </c>
      <c r="C36" s="8" t="s">
        <v>1</v>
      </c>
      <c r="D36" s="9">
        <v>200</v>
      </c>
      <c r="E36" s="45"/>
      <c r="F36" s="46"/>
      <c r="G36" s="7">
        <v>0.08</v>
      </c>
      <c r="H36" s="102"/>
      <c r="I36" s="25">
        <v>400</v>
      </c>
    </row>
    <row r="37" spans="1:9" s="12" customFormat="1" ht="15" x14ac:dyDescent="0.2">
      <c r="A37" s="10" t="s">
        <v>47</v>
      </c>
      <c r="B37" s="34" t="s">
        <v>41</v>
      </c>
      <c r="C37" s="8" t="s">
        <v>1</v>
      </c>
      <c r="D37" s="9">
        <v>150</v>
      </c>
      <c r="E37" s="45"/>
      <c r="F37" s="46"/>
      <c r="G37" s="7">
        <v>0.08</v>
      </c>
      <c r="H37" s="102"/>
      <c r="I37" s="25">
        <v>450</v>
      </c>
    </row>
    <row r="38" spans="1:9" s="12" customFormat="1" ht="28.5" x14ac:dyDescent="0.2">
      <c r="A38" s="10" t="s">
        <v>48</v>
      </c>
      <c r="B38" s="34" t="s">
        <v>42</v>
      </c>
      <c r="C38" s="8" t="s">
        <v>1</v>
      </c>
      <c r="D38" s="9">
        <v>2</v>
      </c>
      <c r="E38" s="45"/>
      <c r="F38" s="46"/>
      <c r="G38" s="7">
        <v>0.08</v>
      </c>
      <c r="H38" s="102"/>
      <c r="I38" s="25">
        <v>4</v>
      </c>
    </row>
    <row r="39" spans="1:9" ht="30.75" thickBot="1" x14ac:dyDescent="0.25">
      <c r="A39" s="3" t="s">
        <v>143</v>
      </c>
      <c r="B39" s="35" t="s">
        <v>122</v>
      </c>
      <c r="C39" s="14" t="s">
        <v>1</v>
      </c>
      <c r="D39" s="15">
        <v>20</v>
      </c>
      <c r="E39" s="45"/>
      <c r="F39" s="46"/>
      <c r="G39" s="7">
        <v>0.23</v>
      </c>
      <c r="H39" s="51"/>
      <c r="I39" s="25">
        <v>40</v>
      </c>
    </row>
    <row r="40" spans="1:9" ht="15.75" thickBot="1" x14ac:dyDescent="0.25">
      <c r="A40" s="13">
        <v>13</v>
      </c>
      <c r="B40" s="37"/>
      <c r="C40" s="26"/>
      <c r="D40" s="26"/>
      <c r="E40" s="90" t="s">
        <v>2</v>
      </c>
      <c r="F40" s="61"/>
      <c r="G40" s="90" t="s">
        <v>2</v>
      </c>
      <c r="H40" s="61"/>
    </row>
    <row r="42" spans="1:9" x14ac:dyDescent="0.2">
      <c r="A42" s="64" t="s">
        <v>72</v>
      </c>
    </row>
    <row r="43" spans="1:9" x14ac:dyDescent="0.2">
      <c r="A43" s="70" t="s">
        <v>98</v>
      </c>
    </row>
    <row r="45" spans="1:9" x14ac:dyDescent="0.2">
      <c r="F45" s="47"/>
      <c r="G45" s="48"/>
      <c r="H45" s="48"/>
    </row>
    <row r="46" spans="1:9" x14ac:dyDescent="0.2">
      <c r="F46" s="47"/>
      <c r="G46" s="48"/>
      <c r="H46" s="48"/>
    </row>
    <row r="47" spans="1:9" x14ac:dyDescent="0.2">
      <c r="F47" s="47"/>
      <c r="G47" s="48"/>
      <c r="H47" s="48"/>
    </row>
    <row r="48" spans="1:9" x14ac:dyDescent="0.2">
      <c r="F48" s="47"/>
      <c r="G48" s="48"/>
      <c r="H48" s="48"/>
    </row>
    <row r="49" spans="3:8" x14ac:dyDescent="0.2">
      <c r="F49" s="74" t="s">
        <v>73</v>
      </c>
      <c r="G49" s="48"/>
      <c r="H49" s="48"/>
    </row>
    <row r="50" spans="3:8" x14ac:dyDescent="0.2">
      <c r="C50" s="71"/>
      <c r="D50" s="106"/>
      <c r="E50" s="63"/>
      <c r="F50" s="74" t="s">
        <v>74</v>
      </c>
      <c r="G50" s="64"/>
      <c r="H50" s="64"/>
    </row>
    <row r="51" spans="3:8" x14ac:dyDescent="0.2">
      <c r="C51" s="105"/>
      <c r="D51" s="105"/>
      <c r="E51" s="105"/>
      <c r="F51" s="74" t="s">
        <v>75</v>
      </c>
      <c r="G51" s="105"/>
      <c r="H51" s="105"/>
    </row>
  </sheetData>
  <sheetProtection insertColumns="0" insertRows="0" deleteColumns="0" deleteRows="0"/>
  <customSheetViews>
    <customSheetView guid="{C59FDC5B-9747-4D72-87AB-BD55E357077C}" showPageBreaks="1" printArea="1" view="pageBreakPreview">
      <pane xSplit="4" ySplit="3" topLeftCell="E34" activePane="bottomRight" state="frozen"/>
      <selection pane="bottomRight" activeCell="A39" sqref="A39:XFD47"/>
      <rowBreaks count="8" manualBreakCount="8">
        <brk id="32" max="8" man="1"/>
        <brk id="71" max="8" man="1"/>
        <brk id="99" max="8" man="1"/>
        <brk id="127" max="8" man="1"/>
        <brk id="153" max="8" man="1"/>
        <brk id="181" max="8" man="1"/>
        <brk id="209" max="8" man="1"/>
        <brk id="235" max="8" man="1"/>
      </rowBreaks>
      <pageMargins left="0.31496062992125984" right="0.23622047244094491" top="0.98425196850393704" bottom="0.19685039370078741" header="0.31496062992125984" footer="0.31496062992125984"/>
      <pageSetup paperSize="9" scale="85" firstPageNumber="83" orientation="portrait" r:id="rId1"/>
    </customSheetView>
    <customSheetView guid="{2F42D67B-11A9-4BC8-85AE-C18572BD2198}" scale="115" showPageBreaks="1" printArea="1" view="pageBreakPreview">
      <pane xSplit="4" ySplit="3" topLeftCell="E46" activePane="bottomRight" state="frozen"/>
      <selection pane="bottomRight" activeCell="C52" sqref="C52"/>
      <rowBreaks count="9" manualBreakCount="9">
        <brk id="30" max="8" man="1"/>
        <brk id="57" max="8" man="1"/>
        <brk id="83" max="8" man="1"/>
        <brk id="111" max="8" man="1"/>
        <brk id="139" max="8" man="1"/>
        <brk id="165" max="8" man="1"/>
        <brk id="193" max="8" man="1"/>
        <brk id="221" max="8" man="1"/>
        <brk id="247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83" orientation="landscape" r:id="rId2"/>
    </customSheetView>
    <customSheetView guid="{DC49D4FE-B676-4881-AEB2-1B8D50A88EED}" showPageBreaks="1" printArea="1" view="pageBreakPreview">
      <pane xSplit="4" ySplit="3" topLeftCell="E28" activePane="bottomRight" state="frozen"/>
      <selection pane="bottomRight" activeCell="B1" sqref="B1:B1048576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3"/>
      <headerFooter>
        <oddHeader>&amp;RZałącznik 7/V do SIWZ
i zał. nr 1 do umowy</oddHeader>
        <oddFooter>&amp;C&amp;P</oddFooter>
      </headerFooter>
    </customSheetView>
    <customSheetView guid="{11027A4C-B8D9-4102-B593-E090A05835E9}" showPageBreaks="1" printArea="1" view="pageBreakPreview">
      <pane xSplit="4" ySplit="3" topLeftCell="E7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4"/>
      <headerFooter>
        <oddHeader>&amp;RZałącznik 7/V do SIWZ
i zał. nr 1 do umowy</oddHeader>
        <oddFooter>&amp;C&amp;P</oddFooter>
      </headerFooter>
    </customSheetView>
    <customSheetView guid="{E1C3475A-1B9F-47E5-A631-3C093959A3D2}" showPageBreaks="1" printArea="1" view="pageBreakPreview">
      <pane xSplit="4" ySplit="3" topLeftCell="E7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5"/>
      <headerFooter>
        <oddHeader>&amp;RZałącznik 7/V do SIWZ
i zał. nr 1 do umowy</oddHeader>
        <oddFooter>&amp;C&amp;P</oddFooter>
      </headerFooter>
    </customSheetView>
    <customSheetView guid="{22A82A6C-52D7-4676-BD47-682F230D569D}" scale="115" showPageBreaks="1" printArea="1" view="pageBreakPreview">
      <pane xSplit="4" ySplit="3" topLeftCell="E4" activePane="bottomRight" state="frozen"/>
      <selection pane="bottomRight" activeCell="D49" sqref="D49:H49"/>
      <rowBreaks count="9" manualBreakCount="9">
        <brk id="30" max="8" man="1"/>
        <brk id="57" max="8" man="1"/>
        <brk id="83" max="8" man="1"/>
        <brk id="111" max="8" man="1"/>
        <brk id="139" max="8" man="1"/>
        <brk id="165" max="8" man="1"/>
        <brk id="193" max="8" man="1"/>
        <brk id="221" max="8" man="1"/>
        <brk id="247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83" orientation="landscape" r:id="rId6"/>
    </customSheetView>
    <customSheetView guid="{DB9D208D-4273-4405-BF66-6B3DED72B7BC}" showPageBreaks="1" printArea="1" view="pageBreakPreview">
      <pane xSplit="4" ySplit="3" topLeftCell="E7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7"/>
      <headerFooter>
        <oddHeader>&amp;RZałącznik 7/V do SIWZ
i zał. nr 1 do umowy</oddHeader>
        <oddFooter>&amp;C&amp;P</oddFooter>
      </headerFooter>
    </customSheetView>
    <customSheetView guid="{DE20AC39-D74D-477A-A02E-5D2B06EE0B2F}" showPageBreaks="1" printArea="1" view="pageBreakPreview">
      <pane xSplit="4" ySplit="3" topLeftCell="E4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8"/>
      <headerFooter>
        <oddHeader>&amp;RZałącznik 7/V do SIWZ
i zał. nr 1 do umowy</oddHeader>
        <oddFooter>&amp;C&amp;P</oddFooter>
      </headerFooter>
    </customSheetView>
    <customSheetView guid="{B4C2395F-378A-427A-AC4F-3ED621226B6F}" showPageBreaks="1" printArea="1" view="pageBreakPreview">
      <pane xSplit="4" ySplit="3" topLeftCell="E4" activePane="bottomRight" state="frozen"/>
      <selection pane="bottomRight" activeCell="D62" sqref="D62"/>
      <rowBreaks count="1" manualBreakCount="1">
        <brk id="30" max="8" man="1"/>
      </rowBreaks>
      <pageMargins left="0.70866141732283472" right="0.70866141732283472" top="0.74803149606299213" bottom="0.74803149606299213" header="0.31496062992125984" footer="0.31496062992125984"/>
      <pageSetup paperSize="9" scale="83" firstPageNumber="83" orientation="portrait" useFirstPageNumber="1" r:id="rId9"/>
      <headerFooter>
        <oddHeader>&amp;RZałącznik 7/V do SIWZ
i zał. nr 1 do umowy</oddHeader>
        <oddFooter>&amp;C&amp;P</oddFooter>
      </headerFooter>
    </customSheetView>
    <customSheetView guid="{B71414E0-4589-4DD9-8361-D8CB6F7BF356}" scale="115" showPageBreaks="1" printArea="1" view="pageBreakPreview">
      <pane xSplit="4" ySplit="3" topLeftCell="E4" activePane="bottomRight" state="frozen"/>
      <selection pane="bottomRight" activeCell="D11" sqref="D11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10"/>
      <headerFooter>
        <oddHeader>&amp;RZałącznik 7/V do SIWZ
i zał. nr 1 do umowy</oddHeader>
        <oddFooter>&amp;C&amp;P</oddFooter>
      </headerFooter>
    </customSheetView>
    <customSheetView guid="{7837CFA7-99C8-40DC-B246-7E8AB383FF51}" showPageBreaks="1" printArea="1" view="pageBreakPreview">
      <pane xSplit="4" ySplit="3" topLeftCell="E22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11"/>
      <headerFooter>
        <oddHeader>&amp;RZałącznik 7/V do SIWZ
i zał. nr 1 do umowy</oddHeader>
        <oddFooter>&amp;C&amp;P</oddFooter>
      </headerFooter>
    </customSheetView>
    <customSheetView guid="{7615B1AA-2EE3-479E-9A4B-138532599F68}" showPageBreaks="1" printArea="1" view="pageBreakPreview">
      <pane xSplit="4" ySplit="3" topLeftCell="H4" activePane="bottomRight" state="frozen"/>
      <selection pane="bottomRight" activeCell="N55" sqref="N55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83" firstPageNumber="83" orientation="landscape" useFirstPageNumber="1" r:id="rId12"/>
      <headerFooter>
        <oddHeader>&amp;RZałącznik 7/V do SIWZ
i zał. nr 1 do umowy</oddHeader>
        <oddFooter>&amp;C&amp;P</oddFooter>
      </headerFooter>
    </customSheetView>
    <customSheetView guid="{6BAC1CE4-43A5-47BC-A8DC-EF56AB703818}" scale="115" showPageBreaks="1" printArea="1" view="pageBreakPreview">
      <pane xSplit="4" ySplit="3" topLeftCell="E46" activePane="bottomRight" state="frozen"/>
      <selection pane="bottomRight" activeCell="D49" sqref="D49:H49"/>
      <rowBreaks count="9" manualBreakCount="9">
        <brk id="30" max="8" man="1"/>
        <brk id="57" max="8" man="1"/>
        <brk id="83" max="8" man="1"/>
        <brk id="111" max="8" man="1"/>
        <brk id="139" max="8" man="1"/>
        <brk id="165" max="8" man="1"/>
        <brk id="193" max="8" man="1"/>
        <brk id="221" max="8" man="1"/>
        <brk id="247" max="8" man="1"/>
      </rowBreaks>
      <pageMargins left="0.31496062992125984" right="0.23622047244094491" top="0.74803149606299213" bottom="0.74803149606299213" header="0.31496062992125984" footer="0.31496062992125984"/>
      <pageSetup paperSize="9" scale="85" firstPageNumber="83" orientation="landscape" r:id="rId13"/>
    </customSheetView>
    <customSheetView guid="{F56264EA-748C-4EB5-AEED-5D037DD92B27}" showPageBreaks="1" printArea="1" view="pageBreakPreview">
      <pane xSplit="4" ySplit="3" topLeftCell="E49" activePane="bottomRight" state="frozen"/>
      <selection pane="bottomRight" activeCell="B1" sqref="B1:B1048576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14"/>
      <headerFooter>
        <oddHeader>&amp;RZałącznik 7/V do SIWZ
i zał. nr 1 do umowy</oddHeader>
        <oddFooter>&amp;C&amp;P</oddFooter>
      </headerFooter>
    </customSheetView>
    <customSheetView guid="{8413483D-2B2A-471E-AEEA-894D39CBD7B7}" showPageBreaks="1" printArea="1" view="pageBreakPreview">
      <pane xSplit="4" ySplit="3" topLeftCell="E4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15"/>
      <headerFooter>
        <oddHeader>&amp;RZałącznik 7/V do SIWZ
i zał. nr 1 do umowy</oddHeader>
        <oddFooter>&amp;C&amp;P</oddFooter>
      </headerFooter>
    </customSheetView>
    <customSheetView guid="{3625390D-4727-423A-9ECA-5073770B8F2C}" showPageBreaks="1" printArea="1" view="pageBreakPreview">
      <pane xSplit="4" ySplit="3" topLeftCell="E4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16"/>
      <headerFooter>
        <oddHeader>&amp;RZałącznik 7/V do SIWZ
i zał. nr 1 do umowy</oddHeader>
        <oddFooter>&amp;C&amp;P</oddFooter>
      </headerFooter>
    </customSheetView>
    <customSheetView guid="{5A48A791-5D58-494A-A33C-C605CF10BFD5}" showPageBreaks="1" printArea="1" view="pageBreakPreview">
      <pane xSplit="4" ySplit="3" topLeftCell="E7" activePane="bottomRight" state="frozen"/>
      <selection pane="bottomRight" activeCell="D7" sqref="D7"/>
      <rowBreaks count="9" manualBreakCount="9">
        <brk id="30" max="8" man="1"/>
        <brk id="58" max="8" man="1"/>
        <brk id="84" max="8" man="1"/>
        <brk id="112" max="8" man="1"/>
        <brk id="140" max="8" man="1"/>
        <brk id="166" max="8" man="1"/>
        <brk id="194" max="8" man="1"/>
        <brk id="222" max="8" man="1"/>
        <brk id="248" max="8" man="1"/>
      </rowBreaks>
      <pageMargins left="0.70866141732283472" right="0.70866141732283472" top="0.74803149606299213" bottom="0.74803149606299213" header="0.31496062992125984" footer="0.31496062992125984"/>
      <pageSetup paperSize="9" scale="92" firstPageNumber="83" orientation="landscape" useFirstPageNumber="1" r:id="rId17"/>
      <headerFooter>
        <oddHeader>&amp;RZałącznik 7/V do SIWZ
i zał. nr 1 do umowy</oddHeader>
        <oddFooter>&amp;C&amp;P</oddFooter>
      </headerFooter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firstPageNumber="83" orientation="portrait" r:id="rId18"/>
  <rowBreaks count="8" manualBreakCount="8">
    <brk id="32" max="8" man="1"/>
    <brk id="71" max="8" man="1"/>
    <brk id="99" max="8" man="1"/>
    <brk id="127" max="8" man="1"/>
    <brk id="153" max="8" man="1"/>
    <brk id="181" max="8" man="1"/>
    <brk id="209" max="8" man="1"/>
    <brk id="23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55"/>
  <sheetViews>
    <sheetView showGridLines="0" topLeftCell="A31" zoomScaleNormal="100" zoomScaleSheetLayoutView="145" workbookViewId="0">
      <selection activeCell="A33" sqref="A33:I58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6.2851562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1.42578125" style="21" customWidth="1"/>
    <col min="10" max="16384" width="10.28515625" style="42"/>
  </cols>
  <sheetData>
    <row r="1" spans="1:9" s="1" customFormat="1" ht="15.75" x14ac:dyDescent="0.2">
      <c r="A1" s="69" t="s">
        <v>64</v>
      </c>
      <c r="B1" s="16"/>
      <c r="C1" s="17"/>
      <c r="D1" s="18"/>
      <c r="E1" s="18"/>
      <c r="F1" s="119" t="s">
        <v>83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67">
        <v>490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50</v>
      </c>
      <c r="E7" s="45"/>
      <c r="F7" s="46"/>
      <c r="G7" s="7">
        <v>0.08</v>
      </c>
      <c r="H7" s="102"/>
      <c r="I7" s="24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100</v>
      </c>
      <c r="E8" s="45"/>
      <c r="F8" s="46"/>
      <c r="G8" s="7">
        <v>0.08</v>
      </c>
      <c r="H8" s="102"/>
      <c r="I8" s="24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100</v>
      </c>
      <c r="E9" s="45"/>
      <c r="F9" s="46"/>
      <c r="G9" s="7">
        <v>0.08</v>
      </c>
      <c r="H9" s="102"/>
      <c r="I9" s="24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70</v>
      </c>
      <c r="E10" s="45"/>
      <c r="F10" s="46"/>
      <c r="G10" s="7">
        <v>0.08</v>
      </c>
      <c r="H10" s="102"/>
      <c r="I10" s="24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30</v>
      </c>
      <c r="E11" s="45"/>
      <c r="F11" s="46"/>
      <c r="G11" s="7">
        <v>0.08</v>
      </c>
      <c r="H11" s="102"/>
      <c r="I11" s="24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67">
        <v>260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85</v>
      </c>
      <c r="E13" s="45"/>
      <c r="F13" s="46"/>
      <c r="G13" s="7">
        <v>0.08</v>
      </c>
      <c r="H13" s="102"/>
      <c r="I13" s="24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40</v>
      </c>
      <c r="E14" s="45"/>
      <c r="F14" s="46"/>
      <c r="G14" s="7">
        <v>0.08</v>
      </c>
      <c r="H14" s="102"/>
      <c r="I14" s="24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40</v>
      </c>
      <c r="E15" s="45"/>
      <c r="F15" s="46"/>
      <c r="G15" s="7">
        <v>0.08</v>
      </c>
      <c r="H15" s="102"/>
      <c r="I15" s="24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25</v>
      </c>
      <c r="E16" s="45"/>
      <c r="F16" s="46"/>
      <c r="G16" s="7">
        <v>0.08</v>
      </c>
      <c r="H16" s="102"/>
      <c r="I16" s="24"/>
    </row>
    <row r="17" spans="1:9" ht="15" x14ac:dyDescent="0.2">
      <c r="A17" s="3" t="s">
        <v>43</v>
      </c>
      <c r="B17" s="33" t="s">
        <v>117</v>
      </c>
      <c r="C17" s="5" t="s">
        <v>1</v>
      </c>
      <c r="D17" s="6">
        <v>170</v>
      </c>
      <c r="E17" s="45"/>
      <c r="F17" s="46"/>
      <c r="G17" s="7">
        <v>0.08</v>
      </c>
      <c r="H17" s="102"/>
      <c r="I17" s="67">
        <v>280</v>
      </c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250</v>
      </c>
      <c r="E18" s="45"/>
      <c r="F18" s="46"/>
      <c r="G18" s="7">
        <v>0.08</v>
      </c>
      <c r="H18" s="102"/>
      <c r="I18" s="67">
        <v>500</v>
      </c>
    </row>
    <row r="19" spans="1:9" ht="15" x14ac:dyDescent="0.2">
      <c r="A19" s="3">
        <v>5</v>
      </c>
      <c r="B19" s="33" t="s">
        <v>39</v>
      </c>
      <c r="C19" s="5" t="s">
        <v>1</v>
      </c>
      <c r="D19" s="9">
        <v>20</v>
      </c>
      <c r="E19" s="45"/>
      <c r="F19" s="46"/>
      <c r="G19" s="7">
        <v>0.08</v>
      </c>
      <c r="H19" s="102"/>
      <c r="I19" s="67"/>
    </row>
    <row r="20" spans="1:9" ht="15" x14ac:dyDescent="0.2">
      <c r="A20" s="3">
        <v>6</v>
      </c>
      <c r="B20" s="33" t="s">
        <v>40</v>
      </c>
      <c r="C20" s="5" t="s">
        <v>1</v>
      </c>
      <c r="D20" s="9">
        <v>10</v>
      </c>
      <c r="E20" s="45"/>
      <c r="F20" s="46"/>
      <c r="G20" s="7">
        <v>0.08</v>
      </c>
      <c r="H20" s="102"/>
      <c r="I20" s="67"/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67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20</v>
      </c>
      <c r="E22" s="45"/>
      <c r="F22" s="46"/>
      <c r="G22" s="7">
        <v>0.08</v>
      </c>
      <c r="H22" s="102"/>
      <c r="I22" s="67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20</v>
      </c>
      <c r="E23" s="45"/>
      <c r="F23" s="46"/>
      <c r="G23" s="7">
        <v>0.08</v>
      </c>
      <c r="H23" s="102"/>
      <c r="I23" s="67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100</v>
      </c>
      <c r="E24" s="45"/>
      <c r="F24" s="46"/>
      <c r="G24" s="7">
        <v>0.08</v>
      </c>
      <c r="H24" s="102"/>
      <c r="I24" s="67"/>
    </row>
    <row r="25" spans="1:9" ht="15" x14ac:dyDescent="0.2">
      <c r="A25" s="10" t="s">
        <v>144</v>
      </c>
      <c r="B25" s="34" t="s">
        <v>10</v>
      </c>
      <c r="C25" s="8" t="s">
        <v>1</v>
      </c>
      <c r="D25" s="9">
        <v>80</v>
      </c>
      <c r="E25" s="45"/>
      <c r="F25" s="46"/>
      <c r="G25" s="7">
        <v>0.08</v>
      </c>
      <c r="H25" s="102"/>
      <c r="I25" s="67"/>
    </row>
    <row r="26" spans="1:9" ht="15" x14ac:dyDescent="0.2">
      <c r="A26" s="10" t="s">
        <v>145</v>
      </c>
      <c r="B26" s="34" t="s">
        <v>118</v>
      </c>
      <c r="C26" s="8" t="s">
        <v>1</v>
      </c>
      <c r="D26" s="9">
        <v>80</v>
      </c>
      <c r="E26" s="45"/>
      <c r="F26" s="46"/>
      <c r="G26" s="7">
        <v>0.08</v>
      </c>
      <c r="H26" s="102"/>
      <c r="I26" s="67"/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1000</v>
      </c>
      <c r="E27" s="45"/>
      <c r="F27" s="46"/>
      <c r="G27" s="7">
        <v>0.08</v>
      </c>
      <c r="H27" s="102"/>
      <c r="I27" s="67">
        <v>2000</v>
      </c>
    </row>
    <row r="28" spans="1:9" ht="15" x14ac:dyDescent="0.2">
      <c r="A28" s="10" t="s">
        <v>138</v>
      </c>
      <c r="B28" s="34" t="s">
        <v>6</v>
      </c>
      <c r="C28" s="8" t="s">
        <v>1</v>
      </c>
      <c r="D28" s="9">
        <v>70</v>
      </c>
      <c r="E28" s="45"/>
      <c r="F28" s="46"/>
      <c r="G28" s="7">
        <v>0.08</v>
      </c>
      <c r="H28" s="102"/>
      <c r="I28" s="67"/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50</v>
      </c>
      <c r="E29" s="45"/>
      <c r="F29" s="46"/>
      <c r="G29" s="7">
        <v>0.08</v>
      </c>
      <c r="H29" s="102"/>
      <c r="I29" s="67"/>
    </row>
    <row r="30" spans="1:9" ht="15" x14ac:dyDescent="0.2">
      <c r="A30" s="10" t="s">
        <v>146</v>
      </c>
      <c r="B30" s="34" t="s">
        <v>8</v>
      </c>
      <c r="C30" s="8" t="s">
        <v>1</v>
      </c>
      <c r="D30" s="9">
        <v>20</v>
      </c>
      <c r="E30" s="45"/>
      <c r="F30" s="46"/>
      <c r="G30" s="7">
        <v>0.08</v>
      </c>
      <c r="H30" s="102"/>
      <c r="I30" s="67"/>
    </row>
    <row r="31" spans="1:9" ht="28.5" x14ac:dyDescent="0.2">
      <c r="A31" s="10" t="s">
        <v>140</v>
      </c>
      <c r="B31" s="34" t="s">
        <v>9</v>
      </c>
      <c r="C31" s="8" t="s">
        <v>1</v>
      </c>
      <c r="D31" s="9">
        <v>50</v>
      </c>
      <c r="E31" s="45"/>
      <c r="F31" s="46"/>
      <c r="G31" s="7">
        <v>0.08</v>
      </c>
      <c r="H31" s="102"/>
      <c r="I31" s="67"/>
    </row>
    <row r="32" spans="1:9" ht="28.5" x14ac:dyDescent="0.2">
      <c r="A32" s="10" t="s">
        <v>135</v>
      </c>
      <c r="B32" s="34" t="s">
        <v>27</v>
      </c>
      <c r="C32" s="8" t="s">
        <v>1</v>
      </c>
      <c r="D32" s="9">
        <v>50</v>
      </c>
      <c r="E32" s="45"/>
      <c r="F32" s="46"/>
      <c r="G32" s="7">
        <v>0.08</v>
      </c>
      <c r="H32" s="102"/>
      <c r="I32" s="67">
        <v>100</v>
      </c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67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40</v>
      </c>
      <c r="E34" s="45"/>
      <c r="F34" s="46"/>
      <c r="G34" s="7">
        <v>0.08</v>
      </c>
      <c r="H34" s="102"/>
      <c r="I34" s="67"/>
    </row>
    <row r="35" spans="1:9" s="12" customFormat="1" ht="32.25" customHeight="1" x14ac:dyDescent="0.2">
      <c r="A35" s="10" t="s">
        <v>23</v>
      </c>
      <c r="B35" s="34" t="s">
        <v>119</v>
      </c>
      <c r="C35" s="5" t="s">
        <v>101</v>
      </c>
      <c r="D35" s="9">
        <v>500</v>
      </c>
      <c r="E35" s="45"/>
      <c r="F35" s="46"/>
      <c r="G35" s="7">
        <v>0.08</v>
      </c>
      <c r="H35" s="102"/>
      <c r="I35" s="67"/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10</v>
      </c>
      <c r="E36" s="45"/>
      <c r="F36" s="46"/>
      <c r="G36" s="7">
        <v>0.08</v>
      </c>
      <c r="H36" s="102"/>
      <c r="I36" s="67"/>
    </row>
    <row r="37" spans="1:9" s="12" customFormat="1" ht="15" x14ac:dyDescent="0.2">
      <c r="A37" s="10" t="s">
        <v>111</v>
      </c>
      <c r="B37" s="34" t="s">
        <v>41</v>
      </c>
      <c r="C37" s="8" t="s">
        <v>1</v>
      </c>
      <c r="D37" s="9">
        <v>100</v>
      </c>
      <c r="E37" s="45"/>
      <c r="F37" s="46"/>
      <c r="G37" s="7">
        <v>0.08</v>
      </c>
      <c r="H37" s="102"/>
      <c r="I37" s="67"/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5</v>
      </c>
      <c r="E38" s="45"/>
      <c r="F38" s="46"/>
      <c r="G38" s="7">
        <v>0.08</v>
      </c>
      <c r="H38" s="102"/>
      <c r="I38" s="67"/>
    </row>
    <row r="39" spans="1:9" ht="30" x14ac:dyDescent="0.2">
      <c r="A39" s="3">
        <v>10</v>
      </c>
      <c r="B39" s="33" t="s">
        <v>12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23" t="s">
        <v>0</v>
      </c>
      <c r="I39" s="67"/>
    </row>
    <row r="40" spans="1:9" s="12" customFormat="1" ht="15" x14ac:dyDescent="0.2">
      <c r="A40" s="10" t="s">
        <v>49</v>
      </c>
      <c r="B40" s="34" t="s">
        <v>28</v>
      </c>
      <c r="C40" s="8" t="s">
        <v>5</v>
      </c>
      <c r="D40" s="9">
        <v>5</v>
      </c>
      <c r="E40" s="45"/>
      <c r="F40" s="46"/>
      <c r="G40" s="7">
        <v>0.08</v>
      </c>
      <c r="H40" s="102"/>
      <c r="I40" s="67"/>
    </row>
    <row r="41" spans="1:9" s="12" customFormat="1" ht="30" x14ac:dyDescent="0.2">
      <c r="A41" s="3">
        <v>11</v>
      </c>
      <c r="B41" s="33" t="s">
        <v>94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23" t="s">
        <v>0</v>
      </c>
      <c r="I41" s="67"/>
    </row>
    <row r="42" spans="1:9" s="12" customFormat="1" ht="28.5" x14ac:dyDescent="0.2">
      <c r="A42" s="10" t="s">
        <v>92</v>
      </c>
      <c r="B42" s="34" t="s">
        <v>95</v>
      </c>
      <c r="C42" s="8" t="s">
        <v>5</v>
      </c>
      <c r="D42" s="9">
        <v>5</v>
      </c>
      <c r="E42" s="45"/>
      <c r="F42" s="46"/>
      <c r="G42" s="7">
        <v>0.08</v>
      </c>
      <c r="H42" s="102"/>
      <c r="I42" s="67"/>
    </row>
    <row r="43" spans="1:9" ht="30.75" thickBot="1" x14ac:dyDescent="0.25">
      <c r="A43" s="3">
        <v>12</v>
      </c>
      <c r="B43" s="35" t="s">
        <v>122</v>
      </c>
      <c r="C43" s="14" t="s">
        <v>1</v>
      </c>
      <c r="D43" s="15">
        <v>10</v>
      </c>
      <c r="E43" s="45"/>
      <c r="F43" s="46"/>
      <c r="G43" s="7">
        <v>0.23</v>
      </c>
      <c r="H43" s="51"/>
      <c r="I43" s="67"/>
    </row>
    <row r="44" spans="1:9" ht="15.75" thickBot="1" x14ac:dyDescent="0.25">
      <c r="A44" s="13">
        <v>13</v>
      </c>
      <c r="B44" s="37"/>
      <c r="C44" s="26"/>
      <c r="D44" s="26"/>
      <c r="E44" s="90" t="s">
        <v>2</v>
      </c>
      <c r="F44" s="61"/>
      <c r="G44" s="90" t="s">
        <v>2</v>
      </c>
      <c r="H44" s="61"/>
    </row>
    <row r="46" spans="1:9" x14ac:dyDescent="0.2">
      <c r="A46" s="64" t="s">
        <v>72</v>
      </c>
    </row>
    <row r="47" spans="1:9" x14ac:dyDescent="0.2">
      <c r="A47" s="70" t="s">
        <v>98</v>
      </c>
    </row>
    <row r="53" spans="3:8" x14ac:dyDescent="0.2">
      <c r="F53" s="74" t="s">
        <v>73</v>
      </c>
    </row>
    <row r="54" spans="3:8" x14ac:dyDescent="0.2">
      <c r="C54" s="71"/>
      <c r="D54" s="106"/>
      <c r="E54" s="63"/>
      <c r="F54" s="74" t="s">
        <v>74</v>
      </c>
      <c r="G54" s="64"/>
      <c r="H54" s="64"/>
    </row>
    <row r="55" spans="3:8" x14ac:dyDescent="0.2">
      <c r="C55" s="105"/>
      <c r="D55" s="105"/>
      <c r="E55" s="105"/>
      <c r="F55" s="74" t="s">
        <v>75</v>
      </c>
      <c r="G55" s="105"/>
      <c r="H55" s="105"/>
    </row>
  </sheetData>
  <customSheetViews>
    <customSheetView guid="{C59FDC5B-9747-4D72-87AB-BD55E357077C}" scale="145" printArea="1" view="pageBreakPreview" topLeftCell="A36">
      <selection activeCell="E41" sqref="E41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printArea="1" view="pageBreakPreview" topLeftCell="A37">
      <selection activeCell="C52" sqref="C52"/>
      <pageMargins left="0.31496062992125984" right="0.23622047244094491" top="0.74803149606299213" bottom="0.74803149606299213" header="0.31496062992125984" footer="0.31496062992125984"/>
      <pageSetup paperSize="9" scale="85" orientation="landscape" r:id="rId2"/>
    </customSheetView>
    <customSheetView guid="{DC49D4FE-B676-4881-AEB2-1B8D50A88EED}" topLeftCell="A40">
      <selection activeCell="B1" sqref="B1:B1048576"/>
      <pageMargins left="0.7" right="0.7" top="0.75" bottom="0.75" header="0.3" footer="0.3"/>
      <pageSetup paperSize="9" orientation="portrait" r:id="rId3"/>
    </customSheetView>
    <customSheetView guid="{11027A4C-B8D9-4102-B593-E090A05835E9}" topLeftCell="A25">
      <selection activeCell="J32" sqref="J32"/>
      <pageMargins left="0.7" right="0.7" top="0.75" bottom="0.75" header="0.3" footer="0.3"/>
      <pageSetup paperSize="9" orientation="portrait" r:id="rId4"/>
    </customSheetView>
    <customSheetView guid="{E1C3475A-1B9F-47E5-A631-3C093959A3D2}" topLeftCell="A25">
      <selection activeCell="J32" sqref="J32"/>
      <pageMargins left="0.7" right="0.7" top="0.75" bottom="0.75" header="0.3" footer="0.3"/>
      <pageSetup paperSize="9" orientation="portrait" r:id="rId5"/>
    </customSheetView>
    <customSheetView guid="{22A82A6C-52D7-4676-BD47-682F230D569D}" printArea="1" view="pageBreakPreview" topLeftCell="A37">
      <selection activeCell="H49" sqref="H49:H52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topLeftCell="A25">
      <selection activeCell="J32" sqref="J32"/>
      <pageMargins left="0.7" right="0.7" top="0.75" bottom="0.75" header="0.3" footer="0.3"/>
      <pageSetup paperSize="9" orientation="portrait" r:id="rId7"/>
    </customSheetView>
    <customSheetView guid="{DE20AC39-D74D-477A-A02E-5D2B06EE0B2F}">
      <selection activeCell="N12" sqref="N12"/>
      <pageMargins left="0.7" right="0.7" top="0.75" bottom="0.75" header="0.3" footer="0.3"/>
    </customSheetView>
    <customSheetView guid="{B4C2395F-378A-427A-AC4F-3ED621226B6F}" topLeftCell="A49">
      <selection activeCell="A59" sqref="A59"/>
      <pageMargins left="0.7" right="0.7" top="0.75" bottom="0.75" header="0.3" footer="0.3"/>
    </customSheetView>
    <customSheetView guid="{B71414E0-4589-4DD9-8361-D8CB6F7BF356}" topLeftCell="A40">
      <selection activeCell="E44" sqref="E44:H44"/>
      <pageMargins left="0.7" right="0.7" top="0.75" bottom="0.75" header="0.3" footer="0.3"/>
    </customSheetView>
    <customSheetView guid="{7837CFA7-99C8-40DC-B246-7E8AB383FF51}" topLeftCell="A28">
      <selection activeCell="D42" sqref="D42"/>
      <pageMargins left="0.7" right="0.7" top="0.75" bottom="0.75" header="0.3" footer="0.3"/>
    </customSheetView>
    <customSheetView guid="{7615B1AA-2EE3-479E-9A4B-138532599F68}">
      <selection activeCell="N12" sqref="N12"/>
      <pageMargins left="0.7" right="0.7" top="0.75" bottom="0.75" header="0.3" footer="0.3"/>
    </customSheetView>
    <customSheetView guid="{6BAC1CE4-43A5-47BC-A8DC-EF56AB703818}" printArea="1" view="pageBreakPreview" topLeftCell="A37">
      <selection activeCell="H49" sqref="H49:H52"/>
      <pageMargins left="0.31496062992125984" right="0.23622047244094491" top="0.74803149606299213" bottom="0.74803149606299213" header="0.31496062992125984" footer="0.31496062992125984"/>
      <pageSetup paperSize="9" scale="85" orientation="landscape" r:id="rId8"/>
    </customSheetView>
    <customSheetView guid="{F56264EA-748C-4EB5-AEED-5D037DD92B27}" topLeftCell="A40">
      <selection activeCell="B1" sqref="B1:B1048576"/>
      <pageMargins left="0.7" right="0.7" top="0.75" bottom="0.75" header="0.3" footer="0.3"/>
      <pageSetup paperSize="9" orientation="portrait" r:id="rId9"/>
    </customSheetView>
    <customSheetView guid="{8413483D-2B2A-471E-AEEA-894D39CBD7B7}">
      <selection activeCell="N12" sqref="N12"/>
      <pageMargins left="0.7" right="0.7" top="0.75" bottom="0.75" header="0.3" footer="0.3"/>
      <pageSetup paperSize="9" orientation="portrait" r:id="rId10"/>
    </customSheetView>
    <customSheetView guid="{3625390D-4727-423A-9ECA-5073770B8F2C}">
      <selection activeCell="N12" sqref="N12"/>
      <pageMargins left="0.7" right="0.7" top="0.75" bottom="0.75" header="0.3" footer="0.3"/>
      <pageSetup paperSize="9" orientation="portrait" r:id="rId11"/>
    </customSheetView>
    <customSheetView guid="{5A48A791-5D58-494A-A33C-C605CF10BFD5}" topLeftCell="A13">
      <selection activeCell="L49" sqref="L49"/>
      <pageMargins left="0.7" right="0.7" top="0.75" bottom="0.75" header="0.3" footer="0.3"/>
      <pageSetup paperSize="9" orientation="portrait" r:id="rId12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3"/>
  <rowBreaks count="1" manualBreakCount="1">
    <brk id="3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3"/>
  <sheetViews>
    <sheetView showGridLines="0" topLeftCell="A21" zoomScaleNormal="100" zoomScaleSheetLayoutView="115" workbookViewId="0">
      <selection activeCell="A33" sqref="A33:I54"/>
    </sheetView>
  </sheetViews>
  <sheetFormatPr defaultColWidth="10.28515625" defaultRowHeight="14.25" x14ac:dyDescent="0.2"/>
  <cols>
    <col min="1" max="1" width="9.42578125" style="20" customWidth="1"/>
    <col min="2" max="2" width="30" style="20" customWidth="1"/>
    <col min="3" max="3" width="6.140625" style="21" customWidth="1"/>
    <col min="4" max="4" width="7.7109375" style="19" customWidth="1"/>
    <col min="5" max="5" width="11.5703125" style="19" customWidth="1"/>
    <col min="6" max="6" width="16.5703125" style="47" customWidth="1"/>
    <col min="7" max="7" width="9.42578125" style="48" customWidth="1"/>
    <col min="8" max="8" width="16.28515625" style="48" customWidth="1"/>
    <col min="9" max="9" width="10.140625" style="21" customWidth="1"/>
    <col min="10" max="16384" width="10.28515625" style="42"/>
  </cols>
  <sheetData>
    <row r="1" spans="1:9" s="1" customFormat="1" ht="15.75" x14ac:dyDescent="0.2">
      <c r="A1" s="69" t="s">
        <v>65</v>
      </c>
      <c r="B1" s="16"/>
      <c r="C1" s="17"/>
      <c r="D1" s="18"/>
      <c r="E1" s="18"/>
      <c r="F1" s="119" t="s">
        <v>102</v>
      </c>
      <c r="G1" s="119"/>
      <c r="H1" s="119"/>
      <c r="I1" s="119"/>
    </row>
    <row r="2" spans="1:9" s="1" customFormat="1" ht="15.75" x14ac:dyDescent="0.2">
      <c r="A2" s="16"/>
      <c r="B2" s="16"/>
      <c r="C2" s="17"/>
      <c r="D2" s="18"/>
      <c r="E2" s="18"/>
      <c r="F2" s="47"/>
      <c r="G2" s="48"/>
      <c r="H2" s="48"/>
      <c r="I2" s="17"/>
    </row>
    <row r="3" spans="1:9" ht="15" x14ac:dyDescent="0.2">
      <c r="A3" s="2" t="s">
        <v>149</v>
      </c>
      <c r="B3" s="16"/>
      <c r="C3" s="17"/>
      <c r="D3" s="2"/>
      <c r="H3" s="49"/>
    </row>
    <row r="4" spans="1:9" ht="12.75" x14ac:dyDescent="0.2">
      <c r="A4" s="11">
        <v>1</v>
      </c>
      <c r="B4" s="68">
        <v>2</v>
      </c>
      <c r="C4" s="68">
        <v>3</v>
      </c>
      <c r="D4" s="11">
        <v>4</v>
      </c>
      <c r="E4" s="11">
        <v>5</v>
      </c>
      <c r="F4" s="11" t="s">
        <v>55</v>
      </c>
      <c r="G4" s="68">
        <v>7</v>
      </c>
      <c r="H4" s="101" t="s">
        <v>56</v>
      </c>
      <c r="I4" s="68">
        <v>9</v>
      </c>
    </row>
    <row r="5" spans="1:9" ht="36" x14ac:dyDescent="0.2">
      <c r="A5" s="38" t="s">
        <v>54</v>
      </c>
      <c r="B5" s="39" t="s">
        <v>4</v>
      </c>
      <c r="C5" s="38" t="s">
        <v>34</v>
      </c>
      <c r="D5" s="40" t="s">
        <v>52</v>
      </c>
      <c r="E5" s="41" t="s">
        <v>89</v>
      </c>
      <c r="F5" s="43" t="s">
        <v>90</v>
      </c>
      <c r="G5" s="38" t="s">
        <v>91</v>
      </c>
      <c r="H5" s="44" t="s">
        <v>33</v>
      </c>
      <c r="I5" s="62" t="s">
        <v>53</v>
      </c>
    </row>
    <row r="6" spans="1:9" ht="105" x14ac:dyDescent="0.2">
      <c r="A6" s="22" t="s">
        <v>29</v>
      </c>
      <c r="B6" s="36" t="s">
        <v>13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23" t="s">
        <v>0</v>
      </c>
      <c r="I6" s="25">
        <v>850</v>
      </c>
    </row>
    <row r="7" spans="1:9" ht="15" x14ac:dyDescent="0.2">
      <c r="A7" s="10" t="s">
        <v>14</v>
      </c>
      <c r="B7" s="34" t="s">
        <v>45</v>
      </c>
      <c r="C7" s="5" t="s">
        <v>1</v>
      </c>
      <c r="D7" s="6">
        <v>120</v>
      </c>
      <c r="E7" s="45"/>
      <c r="F7" s="46"/>
      <c r="G7" s="7">
        <v>0.08</v>
      </c>
      <c r="H7" s="102"/>
      <c r="I7" s="24"/>
    </row>
    <row r="8" spans="1:9" ht="15" x14ac:dyDescent="0.2">
      <c r="A8" s="10" t="s">
        <v>15</v>
      </c>
      <c r="B8" s="34" t="s">
        <v>35</v>
      </c>
      <c r="C8" s="5" t="s">
        <v>1</v>
      </c>
      <c r="D8" s="6">
        <v>220</v>
      </c>
      <c r="E8" s="45"/>
      <c r="F8" s="46"/>
      <c r="G8" s="7">
        <v>0.08</v>
      </c>
      <c r="H8" s="102"/>
      <c r="I8" s="24"/>
    </row>
    <row r="9" spans="1:9" ht="15" x14ac:dyDescent="0.2">
      <c r="A9" s="10" t="s">
        <v>16</v>
      </c>
      <c r="B9" s="34" t="s">
        <v>37</v>
      </c>
      <c r="C9" s="5" t="s">
        <v>1</v>
      </c>
      <c r="D9" s="6">
        <v>210</v>
      </c>
      <c r="E9" s="45"/>
      <c r="F9" s="46"/>
      <c r="G9" s="7">
        <v>0.08</v>
      </c>
      <c r="H9" s="102"/>
      <c r="I9" s="24"/>
    </row>
    <row r="10" spans="1:9" ht="15" x14ac:dyDescent="0.2">
      <c r="A10" s="10" t="s">
        <v>17</v>
      </c>
      <c r="B10" s="34" t="s">
        <v>36</v>
      </c>
      <c r="C10" s="5" t="s">
        <v>1</v>
      </c>
      <c r="D10" s="6">
        <v>105</v>
      </c>
      <c r="E10" s="45"/>
      <c r="F10" s="46"/>
      <c r="G10" s="7">
        <v>0.08</v>
      </c>
      <c r="H10" s="102"/>
      <c r="I10" s="24"/>
    </row>
    <row r="11" spans="1:9" ht="15" x14ac:dyDescent="0.2">
      <c r="A11" s="10" t="s">
        <v>46</v>
      </c>
      <c r="B11" s="34" t="s">
        <v>38</v>
      </c>
      <c r="C11" s="5" t="s">
        <v>1</v>
      </c>
      <c r="D11" s="6">
        <v>22</v>
      </c>
      <c r="E11" s="45"/>
      <c r="F11" s="46"/>
      <c r="G11" s="7">
        <v>0.08</v>
      </c>
      <c r="H11" s="102"/>
      <c r="I11" s="25"/>
    </row>
    <row r="12" spans="1:9" ht="90" x14ac:dyDescent="0.2">
      <c r="A12" s="22" t="s">
        <v>30</v>
      </c>
      <c r="B12" s="36" t="s">
        <v>100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23" t="s">
        <v>0</v>
      </c>
      <c r="I12" s="25">
        <v>510</v>
      </c>
    </row>
    <row r="13" spans="1:9" ht="15" x14ac:dyDescent="0.2">
      <c r="A13" s="10" t="s">
        <v>18</v>
      </c>
      <c r="B13" s="34" t="s">
        <v>99</v>
      </c>
      <c r="C13" s="5" t="s">
        <v>1</v>
      </c>
      <c r="D13" s="6">
        <v>240</v>
      </c>
      <c r="E13" s="45"/>
      <c r="F13" s="46"/>
      <c r="G13" s="7">
        <v>0.08</v>
      </c>
      <c r="H13" s="102"/>
      <c r="I13" s="24"/>
    </row>
    <row r="14" spans="1:9" ht="15" x14ac:dyDescent="0.2">
      <c r="A14" s="10" t="s">
        <v>19</v>
      </c>
      <c r="B14" s="34" t="s">
        <v>37</v>
      </c>
      <c r="C14" s="5" t="s">
        <v>1</v>
      </c>
      <c r="D14" s="6">
        <v>100</v>
      </c>
      <c r="E14" s="45"/>
      <c r="F14" s="46"/>
      <c r="G14" s="7">
        <v>0.08</v>
      </c>
      <c r="H14" s="102"/>
      <c r="I14" s="24"/>
    </row>
    <row r="15" spans="1:9" ht="15" x14ac:dyDescent="0.2">
      <c r="A15" s="10" t="s">
        <v>20</v>
      </c>
      <c r="B15" s="34" t="s">
        <v>36</v>
      </c>
      <c r="C15" s="5" t="s">
        <v>1</v>
      </c>
      <c r="D15" s="6">
        <v>50</v>
      </c>
      <c r="E15" s="45"/>
      <c r="F15" s="46"/>
      <c r="G15" s="7">
        <v>0.08</v>
      </c>
      <c r="H15" s="102"/>
      <c r="I15" s="24"/>
    </row>
    <row r="16" spans="1:9" ht="15" x14ac:dyDescent="0.2">
      <c r="A16" s="10" t="s">
        <v>21</v>
      </c>
      <c r="B16" s="34" t="s">
        <v>38</v>
      </c>
      <c r="C16" s="5" t="s">
        <v>1</v>
      </c>
      <c r="D16" s="6">
        <v>20</v>
      </c>
      <c r="E16" s="45"/>
      <c r="F16" s="46"/>
      <c r="G16" s="7">
        <v>0.08</v>
      </c>
      <c r="H16" s="102"/>
      <c r="I16" s="24"/>
    </row>
    <row r="17" spans="1:9" ht="15" x14ac:dyDescent="0.2">
      <c r="A17" s="3">
        <v>3</v>
      </c>
      <c r="B17" s="33" t="s">
        <v>117</v>
      </c>
      <c r="C17" s="5" t="s">
        <v>1</v>
      </c>
      <c r="D17" s="6">
        <v>310</v>
      </c>
      <c r="E17" s="45"/>
      <c r="F17" s="46"/>
      <c r="G17" s="7">
        <v>0.08</v>
      </c>
      <c r="H17" s="102"/>
      <c r="I17" s="25"/>
    </row>
    <row r="18" spans="1:9" ht="15" x14ac:dyDescent="0.2">
      <c r="A18" s="3" t="s">
        <v>44</v>
      </c>
      <c r="B18" s="33" t="s">
        <v>11</v>
      </c>
      <c r="C18" s="8" t="s">
        <v>3</v>
      </c>
      <c r="D18" s="9">
        <v>250</v>
      </c>
      <c r="E18" s="45"/>
      <c r="F18" s="46"/>
      <c r="G18" s="7">
        <v>0.08</v>
      </c>
      <c r="H18" s="102"/>
      <c r="I18" s="25">
        <v>300</v>
      </c>
    </row>
    <row r="19" spans="1:9" ht="15" x14ac:dyDescent="0.2">
      <c r="A19" s="3">
        <v>5</v>
      </c>
      <c r="B19" s="33" t="s">
        <v>39</v>
      </c>
      <c r="C19" s="5" t="s">
        <v>1</v>
      </c>
      <c r="D19" s="9">
        <v>18</v>
      </c>
      <c r="E19" s="45"/>
      <c r="F19" s="46"/>
      <c r="G19" s="7">
        <v>0.08</v>
      </c>
      <c r="H19" s="102"/>
      <c r="I19" s="25"/>
    </row>
    <row r="20" spans="1:9" ht="15" x14ac:dyDescent="0.2">
      <c r="A20" s="3">
        <v>6</v>
      </c>
      <c r="B20" s="33" t="s">
        <v>40</v>
      </c>
      <c r="C20" s="5" t="s">
        <v>1</v>
      </c>
      <c r="D20" s="9">
        <v>13</v>
      </c>
      <c r="E20" s="45"/>
      <c r="F20" s="46"/>
      <c r="G20" s="7">
        <v>0.08</v>
      </c>
      <c r="H20" s="102"/>
      <c r="I20" s="25"/>
    </row>
    <row r="21" spans="1:9" ht="30" x14ac:dyDescent="0.2">
      <c r="A21" s="3">
        <v>7</v>
      </c>
      <c r="B21" s="33" t="s">
        <v>51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23" t="s">
        <v>0</v>
      </c>
      <c r="I21" s="25"/>
    </row>
    <row r="22" spans="1:9" ht="15" x14ac:dyDescent="0.2">
      <c r="A22" s="10" t="s">
        <v>136</v>
      </c>
      <c r="B22" s="34" t="s">
        <v>105</v>
      </c>
      <c r="C22" s="8" t="s">
        <v>1</v>
      </c>
      <c r="D22" s="9">
        <v>25</v>
      </c>
      <c r="E22" s="45"/>
      <c r="F22" s="46"/>
      <c r="G22" s="7">
        <v>0.08</v>
      </c>
      <c r="H22" s="102"/>
      <c r="I22" s="25"/>
    </row>
    <row r="23" spans="1:9" ht="28.5" x14ac:dyDescent="0.2">
      <c r="A23" s="10" t="s">
        <v>126</v>
      </c>
      <c r="B23" s="34" t="s">
        <v>106</v>
      </c>
      <c r="C23" s="8" t="s">
        <v>1</v>
      </c>
      <c r="D23" s="9">
        <v>60</v>
      </c>
      <c r="E23" s="45"/>
      <c r="F23" s="46"/>
      <c r="G23" s="7">
        <v>0.08</v>
      </c>
      <c r="H23" s="102"/>
      <c r="I23" s="25"/>
    </row>
    <row r="24" spans="1:9" ht="28.5" x14ac:dyDescent="0.2">
      <c r="A24" s="10" t="s">
        <v>137</v>
      </c>
      <c r="B24" s="34" t="s">
        <v>107</v>
      </c>
      <c r="C24" s="8" t="s">
        <v>1</v>
      </c>
      <c r="D24" s="9">
        <v>145</v>
      </c>
      <c r="E24" s="45"/>
      <c r="F24" s="46"/>
      <c r="G24" s="7">
        <v>0.08</v>
      </c>
      <c r="H24" s="102"/>
      <c r="I24" s="25"/>
    </row>
    <row r="25" spans="1:9" ht="15" x14ac:dyDescent="0.2">
      <c r="A25" s="10" t="s">
        <v>144</v>
      </c>
      <c r="B25" s="34" t="s">
        <v>10</v>
      </c>
      <c r="C25" s="8" t="s">
        <v>1</v>
      </c>
      <c r="D25" s="9">
        <v>115</v>
      </c>
      <c r="E25" s="45"/>
      <c r="F25" s="46"/>
      <c r="G25" s="7">
        <v>0.08</v>
      </c>
      <c r="H25" s="102"/>
      <c r="I25" s="25"/>
    </row>
    <row r="26" spans="1:9" ht="15" x14ac:dyDescent="0.2">
      <c r="A26" s="10" t="s">
        <v>145</v>
      </c>
      <c r="B26" s="34" t="s">
        <v>118</v>
      </c>
      <c r="C26" s="8" t="s">
        <v>1</v>
      </c>
      <c r="D26" s="9">
        <v>115</v>
      </c>
      <c r="E26" s="45"/>
      <c r="F26" s="46"/>
      <c r="G26" s="7">
        <v>0.08</v>
      </c>
      <c r="H26" s="102"/>
      <c r="I26" s="25"/>
    </row>
    <row r="27" spans="1:9" ht="42.75" x14ac:dyDescent="0.2">
      <c r="A27" s="10" t="s">
        <v>130</v>
      </c>
      <c r="B27" s="34" t="s">
        <v>119</v>
      </c>
      <c r="C27" s="5" t="s">
        <v>104</v>
      </c>
      <c r="D27" s="9">
        <v>650</v>
      </c>
      <c r="E27" s="45"/>
      <c r="F27" s="46"/>
      <c r="G27" s="7">
        <v>0.08</v>
      </c>
      <c r="H27" s="102"/>
      <c r="I27" s="25">
        <v>1000</v>
      </c>
    </row>
    <row r="28" spans="1:9" ht="15" x14ac:dyDescent="0.2">
      <c r="A28" s="10" t="s">
        <v>138</v>
      </c>
      <c r="B28" s="34" t="s">
        <v>6</v>
      </c>
      <c r="C28" s="8" t="s">
        <v>1</v>
      </c>
      <c r="D28" s="9">
        <v>65</v>
      </c>
      <c r="E28" s="45"/>
      <c r="F28" s="46"/>
      <c r="G28" s="7">
        <v>0.08</v>
      </c>
      <c r="H28" s="102"/>
      <c r="I28" s="25"/>
    </row>
    <row r="29" spans="1:9" ht="15" x14ac:dyDescent="0.2">
      <c r="A29" s="10" t="s">
        <v>139</v>
      </c>
      <c r="B29" s="34" t="s">
        <v>7</v>
      </c>
      <c r="C29" s="8" t="s">
        <v>1</v>
      </c>
      <c r="D29" s="9">
        <v>45</v>
      </c>
      <c r="E29" s="45"/>
      <c r="F29" s="46"/>
      <c r="G29" s="7">
        <v>0.08</v>
      </c>
      <c r="H29" s="102"/>
      <c r="I29" s="25"/>
    </row>
    <row r="30" spans="1:9" ht="15" x14ac:dyDescent="0.2">
      <c r="A30" s="10" t="s">
        <v>146</v>
      </c>
      <c r="B30" s="34" t="s">
        <v>8</v>
      </c>
      <c r="C30" s="8" t="s">
        <v>1</v>
      </c>
      <c r="D30" s="9">
        <v>35</v>
      </c>
      <c r="E30" s="45"/>
      <c r="F30" s="46"/>
      <c r="G30" s="7">
        <v>0.08</v>
      </c>
      <c r="H30" s="102"/>
      <c r="I30" s="25"/>
    </row>
    <row r="31" spans="1:9" ht="28.5" x14ac:dyDescent="0.2">
      <c r="A31" s="10" t="s">
        <v>134</v>
      </c>
      <c r="B31" s="34" t="s">
        <v>9</v>
      </c>
      <c r="C31" s="8" t="s">
        <v>1</v>
      </c>
      <c r="D31" s="9">
        <v>55</v>
      </c>
      <c r="E31" s="45"/>
      <c r="F31" s="46"/>
      <c r="G31" s="7">
        <v>0.08</v>
      </c>
      <c r="H31" s="102"/>
      <c r="I31" s="25">
        <v>100</v>
      </c>
    </row>
    <row r="32" spans="1:9" ht="28.5" x14ac:dyDescent="0.2">
      <c r="A32" s="10" t="s">
        <v>147</v>
      </c>
      <c r="B32" s="34" t="s">
        <v>27</v>
      </c>
      <c r="C32" s="8" t="s">
        <v>1</v>
      </c>
      <c r="D32" s="9">
        <v>120</v>
      </c>
      <c r="E32" s="45"/>
      <c r="F32" s="46"/>
      <c r="G32" s="7">
        <v>0.08</v>
      </c>
      <c r="H32" s="102"/>
      <c r="I32" s="25"/>
    </row>
    <row r="33" spans="1:9" ht="30.75" customHeight="1" x14ac:dyDescent="0.2">
      <c r="A33" s="3">
        <v>8</v>
      </c>
      <c r="B33" s="33" t="s">
        <v>120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23" t="s">
        <v>0</v>
      </c>
      <c r="I33" s="25"/>
    </row>
    <row r="34" spans="1:9" s="12" customFormat="1" ht="15" x14ac:dyDescent="0.2">
      <c r="A34" s="10" t="s">
        <v>22</v>
      </c>
      <c r="B34" s="34" t="s">
        <v>121</v>
      </c>
      <c r="C34" s="8" t="s">
        <v>1</v>
      </c>
      <c r="D34" s="9">
        <v>90</v>
      </c>
      <c r="E34" s="45"/>
      <c r="F34" s="46"/>
      <c r="G34" s="7">
        <v>0.08</v>
      </c>
      <c r="H34" s="102"/>
      <c r="I34" s="25"/>
    </row>
    <row r="35" spans="1:9" s="12" customFormat="1" ht="32.25" customHeight="1" x14ac:dyDescent="0.2">
      <c r="A35" s="10" t="s">
        <v>110</v>
      </c>
      <c r="B35" s="34" t="s">
        <v>119</v>
      </c>
      <c r="C35" s="5" t="s">
        <v>101</v>
      </c>
      <c r="D35" s="9">
        <v>450</v>
      </c>
      <c r="E35" s="45"/>
      <c r="F35" s="46"/>
      <c r="G35" s="7">
        <v>0.08</v>
      </c>
      <c r="H35" s="102"/>
      <c r="I35" s="25">
        <v>500</v>
      </c>
    </row>
    <row r="36" spans="1:9" s="12" customFormat="1" ht="15" x14ac:dyDescent="0.2">
      <c r="A36" s="10" t="s">
        <v>24</v>
      </c>
      <c r="B36" s="34" t="s">
        <v>7</v>
      </c>
      <c r="C36" s="8" t="s">
        <v>1</v>
      </c>
      <c r="D36" s="9">
        <v>110</v>
      </c>
      <c r="E36" s="45"/>
      <c r="F36" s="46"/>
      <c r="G36" s="7">
        <v>0.08</v>
      </c>
      <c r="H36" s="102"/>
      <c r="I36" s="25"/>
    </row>
    <row r="37" spans="1:9" s="12" customFormat="1" ht="15" x14ac:dyDescent="0.2">
      <c r="A37" s="10" t="s">
        <v>111</v>
      </c>
      <c r="B37" s="34" t="s">
        <v>41</v>
      </c>
      <c r="C37" s="8" t="s">
        <v>1</v>
      </c>
      <c r="D37" s="9">
        <v>350</v>
      </c>
      <c r="E37" s="45"/>
      <c r="F37" s="46"/>
      <c r="G37" s="7">
        <v>0.08</v>
      </c>
      <c r="H37" s="102"/>
      <c r="I37" s="25"/>
    </row>
    <row r="38" spans="1:9" s="12" customFormat="1" ht="28.5" x14ac:dyDescent="0.2">
      <c r="A38" s="10" t="s">
        <v>112</v>
      </c>
      <c r="B38" s="34" t="s">
        <v>42</v>
      </c>
      <c r="C38" s="8" t="s">
        <v>1</v>
      </c>
      <c r="D38" s="9">
        <v>6</v>
      </c>
      <c r="E38" s="45"/>
      <c r="F38" s="46"/>
      <c r="G38" s="7">
        <v>0.08</v>
      </c>
      <c r="H38" s="102"/>
      <c r="I38" s="25"/>
    </row>
    <row r="39" spans="1:9" s="12" customFormat="1" ht="30" x14ac:dyDescent="0.2">
      <c r="A39" s="3">
        <v>11</v>
      </c>
      <c r="B39" s="33" t="s">
        <v>94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23" t="s">
        <v>0</v>
      </c>
      <c r="I39" s="25"/>
    </row>
    <row r="40" spans="1:9" s="12" customFormat="1" ht="28.5" x14ac:dyDescent="0.2">
      <c r="A40" s="10" t="s">
        <v>92</v>
      </c>
      <c r="B40" s="34" t="s">
        <v>95</v>
      </c>
      <c r="C40" s="8" t="s">
        <v>5</v>
      </c>
      <c r="D40" s="9">
        <v>5</v>
      </c>
      <c r="E40" s="45"/>
      <c r="F40" s="46"/>
      <c r="G40" s="7">
        <v>0.08</v>
      </c>
      <c r="H40" s="102"/>
      <c r="I40" s="25"/>
    </row>
    <row r="41" spans="1:9" ht="30.75" thickBot="1" x14ac:dyDescent="0.25">
      <c r="A41" s="3">
        <v>12</v>
      </c>
      <c r="B41" s="35" t="s">
        <v>122</v>
      </c>
      <c r="C41" s="14" t="s">
        <v>1</v>
      </c>
      <c r="D41" s="15">
        <v>10</v>
      </c>
      <c r="E41" s="45"/>
      <c r="F41" s="46"/>
      <c r="G41" s="7">
        <v>0.23</v>
      </c>
      <c r="H41" s="51"/>
      <c r="I41" s="25"/>
    </row>
    <row r="42" spans="1:9" ht="15.75" thickBot="1" x14ac:dyDescent="0.25">
      <c r="A42" s="13">
        <v>13</v>
      </c>
      <c r="B42" s="37"/>
      <c r="C42" s="26"/>
      <c r="D42" s="26"/>
      <c r="E42" s="90" t="s">
        <v>2</v>
      </c>
      <c r="F42" s="61"/>
      <c r="G42" s="90" t="s">
        <v>2</v>
      </c>
      <c r="H42" s="61"/>
    </row>
    <row r="44" spans="1:9" x14ac:dyDescent="0.2">
      <c r="A44" s="64" t="s">
        <v>72</v>
      </c>
    </row>
    <row r="45" spans="1:9" x14ac:dyDescent="0.2">
      <c r="A45" s="70" t="s">
        <v>98</v>
      </c>
    </row>
    <row r="51" spans="3:8" x14ac:dyDescent="0.2">
      <c r="F51" s="74" t="s">
        <v>73</v>
      </c>
    </row>
    <row r="52" spans="3:8" x14ac:dyDescent="0.2">
      <c r="C52" s="71"/>
      <c r="D52" s="106"/>
      <c r="E52" s="63"/>
      <c r="F52" s="74" t="s">
        <v>74</v>
      </c>
      <c r="G52" s="64"/>
      <c r="H52" s="64"/>
    </row>
    <row r="53" spans="3:8" x14ac:dyDescent="0.2">
      <c r="C53" s="105"/>
      <c r="D53" s="105"/>
      <c r="E53" s="105"/>
      <c r="F53" s="74" t="s">
        <v>75</v>
      </c>
      <c r="G53" s="105"/>
      <c r="H53" s="105"/>
    </row>
  </sheetData>
  <customSheetViews>
    <customSheetView guid="{C59FDC5B-9747-4D72-87AB-BD55E357077C}" scale="115" showPageBreaks="1" printArea="1" view="pageBreakPreview" topLeftCell="A34">
      <selection activeCell="A41" sqref="A41:XFD41"/>
      <rowBreaks count="1" manualBreakCount="1">
        <brk id="32" max="8" man="1"/>
      </rowBreaks>
      <pageMargins left="0.31496062992125984" right="0.23622047244094491" top="0.98425196850393704" bottom="0.19685039370078741" header="0.31496062992125984" footer="0.31496062992125984"/>
      <pageSetup paperSize="9" scale="85" orientation="portrait" r:id="rId1"/>
    </customSheetView>
    <customSheetView guid="{2F42D67B-11A9-4BC8-85AE-C18572BD2198}" scale="115" showPageBreaks="1" printArea="1" view="pageBreakPreview">
      <selection activeCell="E51" sqref="E51"/>
      <pageMargins left="0.31496062992125984" right="0.23622047244094491" top="0.74803149606299213" bottom="0.74803149606299213" header="0.31496062992125984" footer="0.31496062992125984"/>
      <pageSetup paperSize="9" scale="85" orientation="landscape" r:id="rId2"/>
    </customSheetView>
    <customSheetView guid="{DC49D4FE-B676-4881-AEB2-1B8D50A88EED}" scale="115" showPageBreaks="1" printArea="1" view="pageBreakPreview" topLeftCell="A32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3"/>
    </customSheetView>
    <customSheetView guid="{11027A4C-B8D9-4102-B593-E090A05835E9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4"/>
    </customSheetView>
    <customSheetView guid="{E1C3475A-1B9F-47E5-A631-3C093959A3D2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5"/>
    </customSheetView>
    <customSheetView guid="{22A82A6C-52D7-4676-BD47-682F230D569D}" scale="115" showPageBreaks="1" printArea="1" view="pageBreakPreview" topLeftCell="A36">
      <selection activeCell="E51" sqref="E51"/>
      <pageMargins left="0.31496062992125984" right="0.23622047244094491" top="0.74803149606299213" bottom="0.74803149606299213" header="0.31496062992125984" footer="0.31496062992125984"/>
      <pageSetup paperSize="9" scale="85" orientation="landscape" r:id="rId6"/>
    </customSheetView>
    <customSheetView guid="{DB9D208D-4273-4405-BF66-6B3DED72B7BC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7"/>
    </customSheetView>
    <customSheetView guid="{DE20AC39-D74D-477A-A02E-5D2B06EE0B2F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8"/>
    </customSheetView>
    <customSheetView guid="{7615B1AA-2EE3-479E-9A4B-138532599F68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9"/>
    </customSheetView>
    <customSheetView guid="{6BAC1CE4-43A5-47BC-A8DC-EF56AB703818}" scale="115" showPageBreaks="1" printArea="1" view="pageBreakPreview" topLeftCell="A36">
      <selection activeCell="E51" sqref="E51"/>
      <pageMargins left="0.31496062992125984" right="0.23622047244094491" top="0.74803149606299213" bottom="0.74803149606299213" header="0.31496062992125984" footer="0.31496062992125984"/>
      <pageSetup paperSize="9" scale="85" orientation="landscape" r:id="rId10"/>
    </customSheetView>
    <customSheetView guid="{F56264EA-748C-4EB5-AEED-5D037DD92B27}" scale="115" showPageBreaks="1" printArea="1" view="pageBreakPreview" topLeftCell="A32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11"/>
    </customSheetView>
    <customSheetView guid="{8413483D-2B2A-471E-AEEA-894D39CBD7B7}" scale="115" showPageBreaks="1" printArea="1" view="pageBreakPreview" topLeftCell="A32">
      <selection activeCell="E7" sqref="E7:E53"/>
      <pageMargins left="0.31496062992125984" right="0.23622047244094491" top="0.74803149606299213" bottom="0.74803149606299213" header="0.31496062992125984" footer="0.31496062992125984"/>
      <pageSetup paperSize="9" scale="85" orientation="landscape" r:id="rId12"/>
    </customSheetView>
    <customSheetView guid="{3625390D-4727-423A-9ECA-5073770B8F2C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13"/>
    </customSheetView>
    <customSheetView guid="{5A48A791-5D58-494A-A33C-C605CF10BFD5}" scale="115" showPageBreaks="1" printArea="1" view="pageBreakPreview" topLeftCell="A36">
      <selection activeCell="D44" sqref="D44"/>
      <pageMargins left="0.31496062992125984" right="0.23622047244094491" top="0.74803149606299213" bottom="0.74803149606299213" header="0.31496062992125984" footer="0.31496062992125984"/>
      <pageSetup paperSize="9" scale="85" orientation="landscape" r:id="rId14"/>
    </customSheetView>
  </customSheetViews>
  <mergeCells count="1">
    <mergeCell ref="F1:I1"/>
  </mergeCells>
  <pageMargins left="0.31496062992125984" right="0.23622047244094491" top="0.98425196850393704" bottom="0.19685039370078741" header="0.31496062992125984" footer="0.31496062992125984"/>
  <pageSetup paperSize="9" scale="85" orientation="portrait" r:id="rId15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1Śr</vt:lpstr>
      <vt:lpstr>2Żo</vt:lpstr>
      <vt:lpstr>3Oc</vt:lpstr>
      <vt:lpstr>4Mo</vt:lpstr>
      <vt:lpstr>5zb</vt:lpstr>
      <vt:lpstr>6Ur</vt:lpstr>
      <vt:lpstr>7Wo</vt:lpstr>
      <vt:lpstr>8Be</vt:lpstr>
      <vt:lpstr>9zbi</vt:lpstr>
      <vt:lpstr>10Bi</vt:lpstr>
      <vt:lpstr>11PrPó</vt:lpstr>
      <vt:lpstr>12PrPoł</vt:lpstr>
      <vt:lpstr>13zb</vt:lpstr>
      <vt:lpstr>14Bia</vt:lpstr>
      <vt:lpstr>15Ta</vt:lpstr>
      <vt:lpstr>'10Bi'!Obszar_wydruku</vt:lpstr>
      <vt:lpstr>'11PrPó'!Obszar_wydruku</vt:lpstr>
      <vt:lpstr>'12PrPoł'!Obszar_wydruku</vt:lpstr>
      <vt:lpstr>'13zb'!Obszar_wydruku</vt:lpstr>
      <vt:lpstr>'14Bia'!Obszar_wydruku</vt:lpstr>
      <vt:lpstr>'15Ta'!Obszar_wydruku</vt:lpstr>
      <vt:lpstr>'1Śr'!Obszar_wydruku</vt:lpstr>
      <vt:lpstr>'2Żo'!Obszar_wydruku</vt:lpstr>
      <vt:lpstr>'3Oc'!Obszar_wydruku</vt:lpstr>
      <vt:lpstr>'4Mo'!Obszar_wydruku</vt:lpstr>
      <vt:lpstr>'5zb'!Obszar_wydruku</vt:lpstr>
      <vt:lpstr>'6Ur'!Obszar_wydruku</vt:lpstr>
      <vt:lpstr>'7Wo'!Obszar_wydruku</vt:lpstr>
      <vt:lpstr>'8Be'!Obszar_wydruku</vt:lpstr>
      <vt:lpstr>'9zbi'!Obszar_wydruku</vt:lpstr>
    </vt:vector>
  </TitlesOfParts>
  <Company>Zarzad Oczyszczania Miasta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Zarzad Oczyszczania Miasta</dc:creator>
  <cp:lastModifiedBy>ekucharska</cp:lastModifiedBy>
  <cp:lastPrinted>2017-02-20T08:52:40Z</cp:lastPrinted>
  <dcterms:created xsi:type="dcterms:W3CDTF">2001-10-09T18:48:56Z</dcterms:created>
  <dcterms:modified xsi:type="dcterms:W3CDTF">2017-02-21T12:51:42Z</dcterms:modified>
</cp:coreProperties>
</file>